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4_강진\5. 기술 등록 업무\10. 단가검증\24년 단가검증\4. 배포자료(용역사→업체)\신기술 단가증빙 제출자료-sample\2. 신기술 단가증빙 자료 제출 샘플\345-2019-0097-면진받침-마찰 진자형 지진격리받침(SPI)-대창이엔지\"/>
    </mc:Choice>
  </mc:AlternateContent>
  <bookViews>
    <workbookView xWindow="-15" yWindow="-15" windowWidth="14400" windowHeight="11235" tabRatio="690"/>
  </bookViews>
  <sheets>
    <sheet name="표지" sheetId="1" r:id="rId1"/>
    <sheet name="총괄내역서" sheetId="2" r:id="rId2"/>
    <sheet name="내역서" sheetId="19" r:id="rId3"/>
    <sheet name="단가산출 총괄표" sheetId="5" r:id="rId4"/>
    <sheet name="단가산출" sheetId="18" r:id="rId5"/>
    <sheet name="자재조서" sheetId="15" r:id="rId6"/>
    <sheet name="시중노임단가" sheetId="1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" localSheetId="2">#REF!</definedName>
    <definedName name="_1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1_123Grap" localSheetId="2">#REF!</definedName>
    <definedName name="_11_123Grap">#REF!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4Dist_" localSheetId="2">#REF!</definedName>
    <definedName name="_14Dist_">#REF!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F" localSheetId="2">#REF!</definedName>
    <definedName name="_17F">#REF!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9_0__123Grap" localSheetId="2">#REF!</definedName>
    <definedName name="_19_0__123Grap">#REF!</definedName>
    <definedName name="_2" localSheetId="2">#REF!</definedName>
    <definedName name="_2">#REF!</definedName>
    <definedName name="_2_?쾴?" localSheetId="2">#REF!</definedName>
    <definedName name="_2_?쾴?">#REF!</definedName>
    <definedName name="_21_0_Dist_" localSheetId="2">#REF!</definedName>
    <definedName name="_21_0_Dist_">#REF!</definedName>
    <definedName name="_25_0_0_F" localSheetId="2">#REF!</definedName>
    <definedName name="_25_0_0_F">#REF!</definedName>
    <definedName name="_29_3__Crite" localSheetId="2">#REF!</definedName>
    <definedName name="_29_3__Crite">#REF!</definedName>
    <definedName name="_31_3__Criteria" localSheetId="2">#REF!</definedName>
    <definedName name="_31_3__Criteria">#REF!</definedName>
    <definedName name="_4_?쾴?_?" localSheetId="2">#REF!</definedName>
    <definedName name="_4_?쾴?_?">#REF!</definedName>
    <definedName name="_49G__Extr" localSheetId="2">#REF!</definedName>
    <definedName name="_49G__Extr">#REF!</definedName>
    <definedName name="_51G__Extract" localSheetId="2">#REF!</definedName>
    <definedName name="_51G__Extract">#REF!</definedName>
    <definedName name="_52GO1_" localSheetId="2">#REF!</definedName>
    <definedName name="_52GO1_">#REF!</definedName>
    <definedName name="_53GO2_" localSheetId="2">#REF!</definedName>
    <definedName name="_53GO2_">#REF!</definedName>
    <definedName name="_54go3_" localSheetId="2">#REF!</definedName>
    <definedName name="_54go3_">#REF!</definedName>
    <definedName name="_5월" localSheetId="2">#REF!</definedName>
    <definedName name="_5월">#REF!</definedName>
    <definedName name="_6_?쾴?___P" localSheetId="2">#REF!</definedName>
    <definedName name="_6_?쾴?___P">#REF!</definedName>
    <definedName name="_6월" localSheetId="2">#REF!</definedName>
    <definedName name="_6월">#REF!</definedName>
    <definedName name="_8_?쾴?_T" localSheetId="2">#REF!</definedName>
    <definedName name="_8_?쾴?_T">#REF!</definedName>
    <definedName name="_A" localSheetId="2">#REF!</definedName>
    <definedName name="_A">#REF!</definedName>
    <definedName name="_A01" localSheetId="2">#REF!</definedName>
    <definedName name="_A01">#REF!</definedName>
    <definedName name="_A02" localSheetId="2">#REF!</definedName>
    <definedName name="_A02">#REF!</definedName>
    <definedName name="_A03" localSheetId="2">#REF!</definedName>
    <definedName name="_A03">#REF!</definedName>
    <definedName name="_A04" localSheetId="2">#REF!</definedName>
    <definedName name="_A04">#REF!</definedName>
    <definedName name="_A05" localSheetId="2">#REF!</definedName>
    <definedName name="_A05">#REF!</definedName>
    <definedName name="_A100000" localSheetId="2">#REF!</definedName>
    <definedName name="_A100000">#REF!</definedName>
    <definedName name="_A66000" localSheetId="2">#REF!</definedName>
    <definedName name="_A66000">#REF!</definedName>
    <definedName name="_A67000" localSheetId="2">#REF!</definedName>
    <definedName name="_A67000">#REF!</definedName>
    <definedName name="_A68000" localSheetId="2">#REF!</definedName>
    <definedName name="_A68000">#REF!</definedName>
    <definedName name="_A80000" localSheetId="2">#REF!</definedName>
    <definedName name="_A80000">#REF!</definedName>
    <definedName name="_B02" localSheetId="2">#REF!</definedName>
    <definedName name="_B02">#REF!</definedName>
    <definedName name="_b03" localSheetId="2">#REF!</definedName>
    <definedName name="_b03">#REF!</definedName>
    <definedName name="_b05" localSheetId="2">#REF!</definedName>
    <definedName name="_b05">#REF!</definedName>
    <definedName name="_b06" localSheetId="2">#REF!</definedName>
    <definedName name="_b06">#REF!</definedName>
    <definedName name="_b07" localSheetId="2">#REF!</definedName>
    <definedName name="_b07">#REF!</definedName>
    <definedName name="_b08" localSheetId="2">#REF!</definedName>
    <definedName name="_b08">#REF!</definedName>
    <definedName name="_B10" localSheetId="2">#REF!</definedName>
    <definedName name="_B10">#REF!</definedName>
    <definedName name="_B11" localSheetId="2">#REF!</definedName>
    <definedName name="_B11">#REF!</definedName>
    <definedName name="_b12" localSheetId="2">#REF!</definedName>
    <definedName name="_b12">#REF!</definedName>
    <definedName name="_b13" localSheetId="2">#REF!</definedName>
    <definedName name="_b13">#REF!</definedName>
    <definedName name="_B14" localSheetId="2">#REF!</definedName>
    <definedName name="_B14">#REF!</definedName>
    <definedName name="_b15" localSheetId="2">#REF!</definedName>
    <definedName name="_b15">#REF!</definedName>
    <definedName name="_b17" localSheetId="2">#REF!</definedName>
    <definedName name="_b17">#REF!</definedName>
    <definedName name="_b18" localSheetId="2">#REF!</definedName>
    <definedName name="_b18">#REF!</definedName>
    <definedName name="_b19" localSheetId="2">#REF!</definedName>
    <definedName name="_b19">#REF!</definedName>
    <definedName name="_B20" localSheetId="2">#REF!</definedName>
    <definedName name="_B20">#REF!</definedName>
    <definedName name="_B21" localSheetId="2">#REF!</definedName>
    <definedName name="_B21">#REF!</definedName>
    <definedName name="_B23" localSheetId="2">#REF!</definedName>
    <definedName name="_B23">#REF!</definedName>
    <definedName name="_B24" localSheetId="2">#REF!</definedName>
    <definedName name="_B24">#REF!</definedName>
    <definedName name="_B25" localSheetId="2">#REF!</definedName>
    <definedName name="_B25">#REF!</definedName>
    <definedName name="_B37" localSheetId="2">#REF!</definedName>
    <definedName name="_B37">#REF!</definedName>
    <definedName name="_B38" localSheetId="2">#REF!</definedName>
    <definedName name="_B38">#REF!</definedName>
    <definedName name="_C01" localSheetId="2">#REF!</definedName>
    <definedName name="_C01">#REF!</definedName>
    <definedName name="_c02" localSheetId="2">#REF!</definedName>
    <definedName name="_c02">#REF!</definedName>
    <definedName name="_D01" localSheetId="2">#REF!</definedName>
    <definedName name="_D01">#REF!</definedName>
    <definedName name="_D02" localSheetId="2">#REF!</definedName>
    <definedName name="_D02">#REF!</definedName>
    <definedName name="_DAN1" localSheetId="2">#REF!</definedName>
    <definedName name="_DAN1">#REF!</definedName>
    <definedName name="_DAN10" localSheetId="2">#REF!</definedName>
    <definedName name="_DAN10">#REF!</definedName>
    <definedName name="_DAN100" localSheetId="2">#REF!</definedName>
    <definedName name="_DAN100">#REF!</definedName>
    <definedName name="_DAN101" localSheetId="2">#REF!</definedName>
    <definedName name="_DAN101">#REF!</definedName>
    <definedName name="_DAN102" localSheetId="2">#REF!</definedName>
    <definedName name="_DAN102">#REF!</definedName>
    <definedName name="_DAN103" localSheetId="2">#REF!</definedName>
    <definedName name="_DAN103">#REF!</definedName>
    <definedName name="_DAN104" localSheetId="2">#REF!</definedName>
    <definedName name="_DAN104">#REF!</definedName>
    <definedName name="_DAN105" localSheetId="2">#REF!</definedName>
    <definedName name="_DAN105">#REF!</definedName>
    <definedName name="_DAN106" localSheetId="2">#REF!</definedName>
    <definedName name="_DAN106">#REF!</definedName>
    <definedName name="_DAN107" localSheetId="2">#REF!</definedName>
    <definedName name="_DAN107">#REF!</definedName>
    <definedName name="_DAN108" localSheetId="2">#REF!</definedName>
    <definedName name="_DAN108">#REF!</definedName>
    <definedName name="_DAN109" localSheetId="2">#REF!</definedName>
    <definedName name="_DAN109">#REF!</definedName>
    <definedName name="_DAN11" localSheetId="2">#REF!</definedName>
    <definedName name="_DAN11">#REF!</definedName>
    <definedName name="_DAN110" localSheetId="2">#REF!</definedName>
    <definedName name="_DAN110">#REF!</definedName>
    <definedName name="_DAN111" localSheetId="2">#REF!</definedName>
    <definedName name="_DAN111">#REF!</definedName>
    <definedName name="_DAN112" localSheetId="2">#REF!</definedName>
    <definedName name="_DAN112">#REF!</definedName>
    <definedName name="_DAN113" localSheetId="2">#REF!</definedName>
    <definedName name="_DAN113">#REF!</definedName>
    <definedName name="_DAN114" localSheetId="2">#REF!</definedName>
    <definedName name="_DAN114">#REF!</definedName>
    <definedName name="_DAN115" localSheetId="2">#REF!</definedName>
    <definedName name="_DAN115">#REF!</definedName>
    <definedName name="_DAN116" localSheetId="2">#REF!</definedName>
    <definedName name="_DAN116">#REF!</definedName>
    <definedName name="_DAN117" localSheetId="2">#REF!</definedName>
    <definedName name="_DAN117">#REF!</definedName>
    <definedName name="_DAN118" localSheetId="2">#REF!</definedName>
    <definedName name="_DAN118">#REF!</definedName>
    <definedName name="_DAN119" localSheetId="2">#REF!</definedName>
    <definedName name="_DAN119">#REF!</definedName>
    <definedName name="_DAN12" localSheetId="2">#REF!</definedName>
    <definedName name="_DAN12">#REF!</definedName>
    <definedName name="_DAN120" localSheetId="2">#REF!</definedName>
    <definedName name="_DAN120">#REF!</definedName>
    <definedName name="_DAN121" localSheetId="2">#REF!</definedName>
    <definedName name="_DAN121">#REF!</definedName>
    <definedName name="_DAN122" localSheetId="2">#REF!</definedName>
    <definedName name="_DAN122">#REF!</definedName>
    <definedName name="_DAN123" localSheetId="2">#REF!</definedName>
    <definedName name="_DAN123">#REF!</definedName>
    <definedName name="_DAN124" localSheetId="2">#REF!</definedName>
    <definedName name="_DAN124">#REF!</definedName>
    <definedName name="_DAN125" localSheetId="2">#REF!</definedName>
    <definedName name="_DAN125">#REF!</definedName>
    <definedName name="_DAN126" localSheetId="2">#REF!</definedName>
    <definedName name="_DAN126">#REF!</definedName>
    <definedName name="_DAN127" localSheetId="2">#REF!</definedName>
    <definedName name="_DAN127">#REF!</definedName>
    <definedName name="_DAN128" localSheetId="2">#REF!</definedName>
    <definedName name="_DAN128">#REF!</definedName>
    <definedName name="_DAN129" localSheetId="2">#REF!</definedName>
    <definedName name="_DAN129">#REF!</definedName>
    <definedName name="_DAN13" localSheetId="2">#REF!</definedName>
    <definedName name="_DAN13">#REF!</definedName>
    <definedName name="_DAN130" localSheetId="2">#REF!</definedName>
    <definedName name="_DAN130">#REF!</definedName>
    <definedName name="_DAN131" localSheetId="2">#REF!</definedName>
    <definedName name="_DAN131">#REF!</definedName>
    <definedName name="_DAN132" localSheetId="2">#REF!</definedName>
    <definedName name="_DAN132">#REF!</definedName>
    <definedName name="_DAN133" localSheetId="2">#REF!</definedName>
    <definedName name="_DAN133">#REF!</definedName>
    <definedName name="_DAN134" localSheetId="2">#REF!</definedName>
    <definedName name="_DAN134">#REF!</definedName>
    <definedName name="_DAN135" localSheetId="2">#REF!</definedName>
    <definedName name="_DAN135">#REF!</definedName>
    <definedName name="_DAN136" localSheetId="2">#REF!</definedName>
    <definedName name="_DAN136">#REF!</definedName>
    <definedName name="_DAN137" localSheetId="2">#REF!</definedName>
    <definedName name="_DAN137">#REF!</definedName>
    <definedName name="_DAN138" localSheetId="2">#REF!</definedName>
    <definedName name="_DAN138">#REF!</definedName>
    <definedName name="_DAN139" localSheetId="2">#REF!</definedName>
    <definedName name="_DAN139">#REF!</definedName>
    <definedName name="_DAN14" localSheetId="2">#REF!</definedName>
    <definedName name="_DAN14">#REF!</definedName>
    <definedName name="_DAN140" localSheetId="2">#REF!</definedName>
    <definedName name="_DAN140">#REF!</definedName>
    <definedName name="_DAN141" localSheetId="2">#REF!</definedName>
    <definedName name="_DAN141">#REF!</definedName>
    <definedName name="_DAN142" localSheetId="2">#REF!</definedName>
    <definedName name="_DAN142">#REF!</definedName>
    <definedName name="_DAN143" localSheetId="2">#REF!</definedName>
    <definedName name="_DAN143">#REF!</definedName>
    <definedName name="_DAN144" localSheetId="2">#REF!</definedName>
    <definedName name="_DAN144">#REF!</definedName>
    <definedName name="_DAN145" localSheetId="2">#REF!</definedName>
    <definedName name="_DAN145">#REF!</definedName>
    <definedName name="_DAN146" localSheetId="2">#REF!</definedName>
    <definedName name="_DAN146">#REF!</definedName>
    <definedName name="_DAN147" localSheetId="2">#REF!</definedName>
    <definedName name="_DAN147">#REF!</definedName>
    <definedName name="_DAN148" localSheetId="2">#REF!</definedName>
    <definedName name="_DAN148">#REF!</definedName>
    <definedName name="_DAN149" localSheetId="2">#REF!</definedName>
    <definedName name="_DAN149">#REF!</definedName>
    <definedName name="_DAN15" localSheetId="2">#REF!</definedName>
    <definedName name="_DAN15">#REF!</definedName>
    <definedName name="_DAN150" localSheetId="2">#REF!</definedName>
    <definedName name="_DAN150">#REF!</definedName>
    <definedName name="_DAN151" localSheetId="2">#REF!</definedName>
    <definedName name="_DAN151">#REF!</definedName>
    <definedName name="_DAN152" localSheetId="2">#REF!</definedName>
    <definedName name="_DAN152">#REF!</definedName>
    <definedName name="_DAN153" localSheetId="2">#REF!</definedName>
    <definedName name="_DAN153">#REF!</definedName>
    <definedName name="_DAN16" localSheetId="2">#REF!</definedName>
    <definedName name="_DAN16">#REF!</definedName>
    <definedName name="_DAN17" localSheetId="2">#REF!</definedName>
    <definedName name="_DAN17">#REF!</definedName>
    <definedName name="_DAN18" localSheetId="2">#REF!</definedName>
    <definedName name="_DAN18">#REF!</definedName>
    <definedName name="_DAN19" localSheetId="2">#REF!</definedName>
    <definedName name="_DAN19">#REF!</definedName>
    <definedName name="_DAN2" localSheetId="2">#REF!</definedName>
    <definedName name="_DAN2">#REF!</definedName>
    <definedName name="_DAN20" localSheetId="2">#REF!</definedName>
    <definedName name="_DAN20">#REF!</definedName>
    <definedName name="_DAN21" localSheetId="2">#REF!</definedName>
    <definedName name="_DAN21">#REF!</definedName>
    <definedName name="_DAN22" localSheetId="2">#REF!</definedName>
    <definedName name="_DAN22">#REF!</definedName>
    <definedName name="_DAN23" localSheetId="2">#REF!</definedName>
    <definedName name="_DAN23">#REF!</definedName>
    <definedName name="_DAN24" localSheetId="2">#REF!</definedName>
    <definedName name="_DAN24">#REF!</definedName>
    <definedName name="_DAN25" localSheetId="2">#REF!</definedName>
    <definedName name="_DAN25">#REF!</definedName>
    <definedName name="_DAN26" localSheetId="2">#REF!</definedName>
    <definedName name="_DAN26">#REF!</definedName>
    <definedName name="_DAN27" localSheetId="2">#REF!</definedName>
    <definedName name="_DAN27">#REF!</definedName>
    <definedName name="_DAN28" localSheetId="2">#REF!</definedName>
    <definedName name="_DAN28">#REF!</definedName>
    <definedName name="_DAN29" localSheetId="2">#REF!</definedName>
    <definedName name="_DAN29">#REF!</definedName>
    <definedName name="_DAN3" localSheetId="2">#REF!</definedName>
    <definedName name="_DAN3">#REF!</definedName>
    <definedName name="_DAN30" localSheetId="2">#REF!</definedName>
    <definedName name="_DAN30">#REF!</definedName>
    <definedName name="_DAN31" localSheetId="2">#REF!</definedName>
    <definedName name="_DAN31">#REF!</definedName>
    <definedName name="_DAN32" localSheetId="2">#REF!</definedName>
    <definedName name="_DAN32">#REF!</definedName>
    <definedName name="_DAN33" localSheetId="2">#REF!</definedName>
    <definedName name="_DAN33">#REF!</definedName>
    <definedName name="_DAN34" localSheetId="2">#REF!</definedName>
    <definedName name="_DAN34">#REF!</definedName>
    <definedName name="_DAN35" localSheetId="2">#REF!</definedName>
    <definedName name="_DAN35">#REF!</definedName>
    <definedName name="_DAN36" localSheetId="2">#REF!</definedName>
    <definedName name="_DAN36">#REF!</definedName>
    <definedName name="_DAN37" localSheetId="2">#REF!</definedName>
    <definedName name="_DAN37">#REF!</definedName>
    <definedName name="_DAN38" localSheetId="2">#REF!</definedName>
    <definedName name="_DAN38">#REF!</definedName>
    <definedName name="_DAN39" localSheetId="2">#REF!</definedName>
    <definedName name="_DAN39">#REF!</definedName>
    <definedName name="_DAN4" localSheetId="2">#REF!</definedName>
    <definedName name="_DAN4">#REF!</definedName>
    <definedName name="_DAN40" localSheetId="2">#REF!</definedName>
    <definedName name="_DAN40">#REF!</definedName>
    <definedName name="_DAN41" localSheetId="2">#REF!</definedName>
    <definedName name="_DAN41">#REF!</definedName>
    <definedName name="_DAN42" localSheetId="2">#REF!</definedName>
    <definedName name="_DAN42">#REF!</definedName>
    <definedName name="_DAN43" localSheetId="2">#REF!</definedName>
    <definedName name="_DAN43">#REF!</definedName>
    <definedName name="_DAN44" localSheetId="2">#REF!</definedName>
    <definedName name="_DAN44">#REF!</definedName>
    <definedName name="_DAN45" localSheetId="2">#REF!</definedName>
    <definedName name="_DAN45">#REF!</definedName>
    <definedName name="_DAN46" localSheetId="2">#REF!</definedName>
    <definedName name="_DAN46">#REF!</definedName>
    <definedName name="_DAN47" localSheetId="2">#REF!</definedName>
    <definedName name="_DAN47">#REF!</definedName>
    <definedName name="_DAN48" localSheetId="2">#REF!</definedName>
    <definedName name="_DAN48">#REF!</definedName>
    <definedName name="_DAN49" localSheetId="2">#REF!</definedName>
    <definedName name="_DAN49">#REF!</definedName>
    <definedName name="_DAN5" localSheetId="2">#REF!</definedName>
    <definedName name="_DAN5">#REF!</definedName>
    <definedName name="_DAN50" localSheetId="2">#REF!</definedName>
    <definedName name="_DAN50">#REF!</definedName>
    <definedName name="_DAN51" localSheetId="2">#REF!</definedName>
    <definedName name="_DAN51">#REF!</definedName>
    <definedName name="_DAN52" localSheetId="2">#REF!</definedName>
    <definedName name="_DAN52">#REF!</definedName>
    <definedName name="_DAN53" localSheetId="2">#REF!</definedName>
    <definedName name="_DAN53">#REF!</definedName>
    <definedName name="_DAN54" localSheetId="2">#REF!</definedName>
    <definedName name="_DAN54">#REF!</definedName>
    <definedName name="_DAN55" localSheetId="2">#REF!</definedName>
    <definedName name="_DAN55">#REF!</definedName>
    <definedName name="_DAN56" localSheetId="2">#REF!</definedName>
    <definedName name="_DAN56">#REF!</definedName>
    <definedName name="_DAN57" localSheetId="2">#REF!</definedName>
    <definedName name="_DAN57">#REF!</definedName>
    <definedName name="_DAN58" localSheetId="2">#REF!</definedName>
    <definedName name="_DAN58">#REF!</definedName>
    <definedName name="_DAN59" localSheetId="2">#REF!</definedName>
    <definedName name="_DAN59">#REF!</definedName>
    <definedName name="_DAN6" localSheetId="2">#REF!</definedName>
    <definedName name="_DAN6">#REF!</definedName>
    <definedName name="_DAN60" localSheetId="2">#REF!</definedName>
    <definedName name="_DAN60">#REF!</definedName>
    <definedName name="_DAN61" localSheetId="2">#REF!</definedName>
    <definedName name="_DAN61">#REF!</definedName>
    <definedName name="_DAN62" localSheetId="2">#REF!</definedName>
    <definedName name="_DAN62">#REF!</definedName>
    <definedName name="_DAN63" localSheetId="2">#REF!</definedName>
    <definedName name="_DAN63">#REF!</definedName>
    <definedName name="_DAN64" localSheetId="2">#REF!</definedName>
    <definedName name="_DAN64">#REF!</definedName>
    <definedName name="_DAN65" localSheetId="2">#REF!</definedName>
    <definedName name="_DAN65">#REF!</definedName>
    <definedName name="_DAN66" localSheetId="2">#REF!</definedName>
    <definedName name="_DAN66">#REF!</definedName>
    <definedName name="_DAN67" localSheetId="2">#REF!</definedName>
    <definedName name="_DAN67">#REF!</definedName>
    <definedName name="_DAN68" localSheetId="2">#REF!</definedName>
    <definedName name="_DAN68">#REF!</definedName>
    <definedName name="_DAN69" localSheetId="2">#REF!</definedName>
    <definedName name="_DAN69">#REF!</definedName>
    <definedName name="_DAN7" localSheetId="2">#REF!</definedName>
    <definedName name="_DAN7">#REF!</definedName>
    <definedName name="_DAN70" localSheetId="2">#REF!</definedName>
    <definedName name="_DAN70">#REF!</definedName>
    <definedName name="_DAN71" localSheetId="2">#REF!</definedName>
    <definedName name="_DAN71">#REF!</definedName>
    <definedName name="_DAN72" localSheetId="2">#REF!</definedName>
    <definedName name="_DAN72">#REF!</definedName>
    <definedName name="_DAN73" localSheetId="2">#REF!</definedName>
    <definedName name="_DAN73">#REF!</definedName>
    <definedName name="_DAN74" localSheetId="2">#REF!</definedName>
    <definedName name="_DAN74">#REF!</definedName>
    <definedName name="_DAN75" localSheetId="2">#REF!</definedName>
    <definedName name="_DAN75">#REF!</definedName>
    <definedName name="_DAN76" localSheetId="2">#REF!</definedName>
    <definedName name="_DAN76">#REF!</definedName>
    <definedName name="_DAN77" localSheetId="2">#REF!</definedName>
    <definedName name="_DAN77">#REF!</definedName>
    <definedName name="_DAN78" localSheetId="2">#REF!</definedName>
    <definedName name="_DAN78">#REF!</definedName>
    <definedName name="_DAN79" localSheetId="2">#REF!</definedName>
    <definedName name="_DAN79">#REF!</definedName>
    <definedName name="_DAN8" localSheetId="2">#REF!</definedName>
    <definedName name="_DAN8">#REF!</definedName>
    <definedName name="_DAN80" localSheetId="2">#REF!</definedName>
    <definedName name="_DAN80">#REF!</definedName>
    <definedName name="_DAN81" localSheetId="2">#REF!</definedName>
    <definedName name="_DAN81">#REF!</definedName>
    <definedName name="_DAN82" localSheetId="2">#REF!</definedName>
    <definedName name="_DAN82">#REF!</definedName>
    <definedName name="_DAN83" localSheetId="2">#REF!</definedName>
    <definedName name="_DAN83">#REF!</definedName>
    <definedName name="_DAN84" localSheetId="2">#REF!</definedName>
    <definedName name="_DAN84">#REF!</definedName>
    <definedName name="_DAN85" localSheetId="2">#REF!</definedName>
    <definedName name="_DAN85">#REF!</definedName>
    <definedName name="_DAN86" localSheetId="2">#REF!</definedName>
    <definedName name="_DAN86">#REF!</definedName>
    <definedName name="_DAN87" localSheetId="2">#REF!</definedName>
    <definedName name="_DAN87">#REF!</definedName>
    <definedName name="_DAN88" localSheetId="2">#REF!</definedName>
    <definedName name="_DAN88">#REF!</definedName>
    <definedName name="_DAN89" localSheetId="2">#REF!</definedName>
    <definedName name="_DAN89">#REF!</definedName>
    <definedName name="_DAN9" localSheetId="2">#REF!</definedName>
    <definedName name="_DAN9">#REF!</definedName>
    <definedName name="_DAN90" localSheetId="2">#REF!</definedName>
    <definedName name="_DAN90">#REF!</definedName>
    <definedName name="_DAN91" localSheetId="2">#REF!</definedName>
    <definedName name="_DAN91">#REF!</definedName>
    <definedName name="_DAN92" localSheetId="2">#REF!</definedName>
    <definedName name="_DAN92">#REF!</definedName>
    <definedName name="_DAN93" localSheetId="2">#REF!</definedName>
    <definedName name="_DAN93">#REF!</definedName>
    <definedName name="_DAN94" localSheetId="2">#REF!</definedName>
    <definedName name="_DAN94">#REF!</definedName>
    <definedName name="_DAN95" localSheetId="2">#REF!</definedName>
    <definedName name="_DAN95">#REF!</definedName>
    <definedName name="_DAN96" localSheetId="2">#REF!</definedName>
    <definedName name="_DAN96">#REF!</definedName>
    <definedName name="_DAN97" localSheetId="2">#REF!</definedName>
    <definedName name="_DAN97">#REF!</definedName>
    <definedName name="_DAN98" localSheetId="2">#REF!</definedName>
    <definedName name="_DAN98">#REF!</definedName>
    <definedName name="_DAN99" localSheetId="2">#REF!</definedName>
    <definedName name="_DAN99">#REF!</definedName>
    <definedName name="_E01" localSheetId="2">#REF!</definedName>
    <definedName name="_E01">#REF!</definedName>
    <definedName name="_F01" localSheetId="2">#REF!</definedName>
    <definedName name="_F01">#REF!</definedName>
    <definedName name="_F02" localSheetId="2">#REF!</definedName>
    <definedName name="_F02">#REF!</definedName>
    <definedName name="_F03" localSheetId="2">#REF!</definedName>
    <definedName name="_F03">#REF!</definedName>
    <definedName name="_F04" localSheetId="2">#REF!</definedName>
    <definedName name="_F04">#REF!</definedName>
    <definedName name="_F05" localSheetId="2">#REF!</definedName>
    <definedName name="_F05">#REF!</definedName>
    <definedName name="_F06" localSheetId="2">#REF!</definedName>
    <definedName name="_F06">#REF!</definedName>
    <definedName name="_F07" localSheetId="2">#REF!</definedName>
    <definedName name="_F07">#REF!</definedName>
    <definedName name="_F08" localSheetId="2">#REF!</definedName>
    <definedName name="_F08">#REF!</definedName>
    <definedName name="_F09" localSheetId="2">#REF!</definedName>
    <definedName name="_F09">#REF!</definedName>
    <definedName name="_F10" localSheetId="2">#REF!</definedName>
    <definedName name="_F10">#REF!</definedName>
    <definedName name="_F11" localSheetId="2">#REF!</definedName>
    <definedName name="_F11">#REF!</definedName>
    <definedName name="_F12" localSheetId="2">#REF!</definedName>
    <definedName name="_F12">#REF!</definedName>
    <definedName name="_f13" localSheetId="2">#REF!</definedName>
    <definedName name="_f13">#REF!</definedName>
    <definedName name="_f14" localSheetId="2">#REF!</definedName>
    <definedName name="_f14">#REF!</definedName>
    <definedName name="_F15" localSheetId="2">#REF!</definedName>
    <definedName name="_F15">#REF!</definedName>
    <definedName name="_F16" localSheetId="2">#REF!</definedName>
    <definedName name="_F16">#REF!</definedName>
    <definedName name="_F17" localSheetId="2">#REF!</definedName>
    <definedName name="_F17">#REF!</definedName>
    <definedName name="_F18" localSheetId="2">#REF!</definedName>
    <definedName name="_F18">#REF!</definedName>
    <definedName name="_f19" localSheetId="2">#REF!</definedName>
    <definedName name="_f19">#REF!</definedName>
    <definedName name="_f20" localSheetId="2">#REF!</definedName>
    <definedName name="_f20">#REF!</definedName>
    <definedName name="_f21" localSheetId="2">#REF!</definedName>
    <definedName name="_f21">#REF!</definedName>
    <definedName name="_xlnm._FilterDatabase" localSheetId="2" hidden="1">#REF!</definedName>
    <definedName name="_xlnm._FilterDatabase" hidden="1">#REF!</definedName>
    <definedName name="_G01" localSheetId="2">#REF!</definedName>
    <definedName name="_G01">#REF!</definedName>
    <definedName name="_G02" localSheetId="2">#REF!</definedName>
    <definedName name="_G02">#REF!</definedName>
    <definedName name="_G03" localSheetId="2">#REF!</definedName>
    <definedName name="_G03">#REF!</definedName>
    <definedName name="_G04" localSheetId="2">#REF!</definedName>
    <definedName name="_G04">#REF!</definedName>
    <definedName name="_G07" localSheetId="2">#REF!</definedName>
    <definedName name="_G07">#REF!</definedName>
    <definedName name="_G08" localSheetId="2">#REF!</definedName>
    <definedName name="_G08">#REF!</definedName>
    <definedName name="_G09" localSheetId="2">#REF!</definedName>
    <definedName name="_G09">#REF!</definedName>
    <definedName name="_g10" localSheetId="2">#REF!</definedName>
    <definedName name="_g10">#REF!</definedName>
    <definedName name="_G11" localSheetId="2">#REF!</definedName>
    <definedName name="_G11">#REF!</definedName>
    <definedName name="_G12" localSheetId="2">#REF!</definedName>
    <definedName name="_G12">#REF!</definedName>
    <definedName name="_G13" localSheetId="2">#REF!</definedName>
    <definedName name="_G13">#REF!</definedName>
    <definedName name="_H01" localSheetId="2">#REF!</definedName>
    <definedName name="_H01">#REF!</definedName>
    <definedName name="_H02" localSheetId="2">#REF!</definedName>
    <definedName name="_H02">#REF!</definedName>
    <definedName name="_H03" localSheetId="2">#REF!</definedName>
    <definedName name="_H03">#REF!</definedName>
    <definedName name="_H04" localSheetId="2">#REF!</definedName>
    <definedName name="_H04">#REF!</definedName>
    <definedName name="_H06" localSheetId="2">#REF!</definedName>
    <definedName name="_H06">#REF!</definedName>
    <definedName name="_h07" localSheetId="2">#REF!</definedName>
    <definedName name="_h07">#REF!</definedName>
    <definedName name="_h08" localSheetId="2">#REF!</definedName>
    <definedName name="_h08">#REF!</definedName>
    <definedName name="_H09" localSheetId="2">#REF!</definedName>
    <definedName name="_H09">#REF!</definedName>
    <definedName name="_H10" localSheetId="2">#REF!</definedName>
    <definedName name="_H10">#REF!</definedName>
    <definedName name="_H11" localSheetId="2">#REF!</definedName>
    <definedName name="_H11">#REF!</definedName>
    <definedName name="_H12" localSheetId="2">#REF!</definedName>
    <definedName name="_H12">#REF!</definedName>
    <definedName name="_H13" localSheetId="2">#REF!</definedName>
    <definedName name="_H13">#REF!</definedName>
    <definedName name="_H14" localSheetId="2">#REF!</definedName>
    <definedName name="_H14">#REF!</definedName>
    <definedName name="_H15" localSheetId="2">#REF!</definedName>
    <definedName name="_H15">#REF!</definedName>
    <definedName name="_H16" localSheetId="2">#REF!</definedName>
    <definedName name="_H16">#REF!</definedName>
    <definedName name="_h17" localSheetId="2">#REF!</definedName>
    <definedName name="_h17">#REF!</definedName>
    <definedName name="_H18" localSheetId="2">#REF!</definedName>
    <definedName name="_H18">#REF!</definedName>
    <definedName name="_H19" localSheetId="2">#REF!</definedName>
    <definedName name="_H19">#REF!</definedName>
    <definedName name="_I01" localSheetId="2">#REF!</definedName>
    <definedName name="_I01">#REF!</definedName>
    <definedName name="_J01" localSheetId="2">#REF!</definedName>
    <definedName name="_J01">#REF!</definedName>
    <definedName name="_K01" localSheetId="2">#REF!</definedName>
    <definedName name="_K0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L01" localSheetId="2">#REF!</definedName>
    <definedName name="_L01">#REF!</definedName>
    <definedName name="_L02" localSheetId="2">#REF!</definedName>
    <definedName name="_L02">#REF!</definedName>
    <definedName name="_L03" localSheetId="2">#REF!</definedName>
    <definedName name="_L03">#REF!</definedName>
    <definedName name="_l06" localSheetId="2">#REF!</definedName>
    <definedName name="_l06">#REF!</definedName>
    <definedName name="_l07" localSheetId="2">#REF!</definedName>
    <definedName name="_l07">#REF!</definedName>
    <definedName name="_L08" localSheetId="2">#REF!</definedName>
    <definedName name="_L08">#REF!</definedName>
    <definedName name="_L09" localSheetId="2">#REF!</definedName>
    <definedName name="_L09">#REF!</definedName>
    <definedName name="_M01" localSheetId="2">#REF!</definedName>
    <definedName name="_M01">#REF!</definedName>
    <definedName name="_M02" localSheetId="2">#REF!</definedName>
    <definedName name="_M02">#REF!</definedName>
    <definedName name="_M03" localSheetId="2">#REF!</definedName>
    <definedName name="_M03">#REF!</definedName>
    <definedName name="_M04" localSheetId="2">#REF!</definedName>
    <definedName name="_M04">#REF!</definedName>
    <definedName name="_NMB96" localSheetId="2">#REF!</definedName>
    <definedName name="_NMB96">#REF!</definedName>
    <definedName name="_O01" localSheetId="2">#REF!</definedName>
    <definedName name="_O01">#REF!</definedName>
    <definedName name="_O02" localSheetId="2">#REF!</definedName>
    <definedName name="_O02">#REF!</definedName>
    <definedName name="_O04" localSheetId="2">#REF!</definedName>
    <definedName name="_O04">#REF!</definedName>
    <definedName name="_O05" localSheetId="2">#REF!</definedName>
    <definedName name="_O05">#REF!</definedName>
    <definedName name="_O08" localSheetId="2">#REF!</definedName>
    <definedName name="_O08">#REF!</definedName>
    <definedName name="_O09" localSheetId="2">#REF!</definedName>
    <definedName name="_O09">#REF!</definedName>
    <definedName name="_O10" localSheetId="2">#REF!</definedName>
    <definedName name="_O10">#REF!</definedName>
    <definedName name="_O11" localSheetId="2">#REF!</definedName>
    <definedName name="_O11">#REF!</definedName>
    <definedName name="_O12" localSheetId="2">#REF!</definedName>
    <definedName name="_O12">#REF!</definedName>
    <definedName name="_O13" localSheetId="2">#REF!</definedName>
    <definedName name="_O13">#REF!</definedName>
    <definedName name="_O14" localSheetId="2">#REF!</definedName>
    <definedName name="_O14">#REF!</definedName>
    <definedName name="_O15" localSheetId="2">#REF!</definedName>
    <definedName name="_O15">#REF!</definedName>
    <definedName name="_Order1">255</definedName>
    <definedName name="_Order2">255</definedName>
    <definedName name="_p01" localSheetId="2">#REF!</definedName>
    <definedName name="_p01">#REF!</definedName>
    <definedName name="_pvc100" localSheetId="2">#REF!</definedName>
    <definedName name="_pvc100">#REF!</definedName>
    <definedName name="_pvc200" localSheetId="2">#REF!</definedName>
    <definedName name="_pvc200">#REF!</definedName>
    <definedName name="_q01" localSheetId="2">#REF!</definedName>
    <definedName name="_q01">#REF!</definedName>
    <definedName name="_Regression_Int">1</definedName>
    <definedName name="_SAN2">#N/A</definedName>
    <definedName name="_Sort" localSheetId="2" hidden="1">#REF!</definedName>
    <definedName name="_Sort" hidden="1">#REF!</definedName>
    <definedName name="_zz1" localSheetId="2">#REF!</definedName>
    <definedName name="_zz1">#REF!</definedName>
    <definedName name="_분당공통" localSheetId="2">#REF!</definedName>
    <definedName name="_분당공통">#REF!</definedName>
    <definedName name="\1111" localSheetId="2">#REF!</definedName>
    <definedName name="\1111">#REF!</definedName>
    <definedName name="\a" localSheetId="2">[1]회사99!#REF!</definedName>
    <definedName name="\a">[1]회사99!#REF!</definedName>
    <definedName name="\b" localSheetId="2">[1]회사99!#REF!</definedName>
    <definedName name="\b">[1]회사99!#REF!</definedName>
    <definedName name="\c" localSheetId="2">#REF!</definedName>
    <definedName name="\c">#REF!</definedName>
    <definedName name="\d" localSheetId="2">[1]회사99!#REF!</definedName>
    <definedName name="\d">[1]회사99!#REF!</definedName>
    <definedName name="\e" localSheetId="2">[1]회사99!#REF!</definedName>
    <definedName name="\e">[1]회사99!#REF!</definedName>
    <definedName name="\f" localSheetId="2">[1]회사99!#REF!</definedName>
    <definedName name="\f">[1]회사99!#REF!</definedName>
    <definedName name="\g" localSheetId="2">#REF!</definedName>
    <definedName name="\g">#REF!</definedName>
    <definedName name="\l" localSheetId="2">#REF!</definedName>
    <definedName name="\l">#REF!</definedName>
    <definedName name="\p">#N/A</definedName>
    <definedName name="\q">#N/A</definedName>
    <definedName name="\s" localSheetId="2">[1]회사99!#REF!</definedName>
    <definedName name="\s">[1]회사99!#REF!</definedName>
    <definedName name="\t" localSheetId="2">#REF!</definedName>
    <definedName name="\t">#REF!</definedName>
    <definedName name="\x" localSheetId="2">#REF!</definedName>
    <definedName name="\x">#REF!</definedName>
    <definedName name="\z" localSheetId="2">#REF!</definedName>
    <definedName name="\z">#REF!</definedName>
    <definedName name="A" hidden="1">{#N/A,#N/A,FALSE,"이태원철근"}</definedName>
    <definedName name="A1..A2_">#N/A</definedName>
    <definedName name="A1..A200_">#N/A</definedName>
    <definedName name="A12..A13_">#N/A</definedName>
    <definedName name="a1K1805" localSheetId="2">#REF!</definedName>
    <definedName name="a1K1805">#REF!</definedName>
    <definedName name="aa" hidden="1">{#N/A,#N/A,FALSE,"이태원철근"}</definedName>
    <definedName name="AAA" localSheetId="2">#REF!</definedName>
    <definedName name="AAA">#REF!</definedName>
    <definedName name="AAAA" localSheetId="2">#REF!</definedName>
    <definedName name="AAAA">#REF!</definedName>
    <definedName name="ab" hidden="1">{#N/A,#N/A,FALSE,"이태원철근"}</definedName>
    <definedName name="ABC" localSheetId="2">#REF!</definedName>
    <definedName name="ABC">#REF!</definedName>
    <definedName name="ac" hidden="1">{#N/A,#N/A,FALSE,"이태원철근"}</definedName>
    <definedName name="ad" hidden="1">{#N/A,#N/A,FALSE,"이태원철근"}</definedName>
    <definedName name="ada" hidden="1">{#N/A,#N/A,FALSE,"이태원철근"}</definedName>
    <definedName name="ae" hidden="1">{#N/A,#N/A,FALSE,"이태원철근"}</definedName>
    <definedName name="af" hidden="1">{#N/A,#N/A,FALSE,"이태원철근"}</definedName>
    <definedName name="ag" hidden="1">{#N/A,#N/A,FALSE,"이태원철근"}</definedName>
    <definedName name="agdump" localSheetId="2">#REF!</definedName>
    <definedName name="agdump">#REF!</definedName>
    <definedName name="agedump" localSheetId="2">#REF!</definedName>
    <definedName name="agedump">#REF!</definedName>
    <definedName name="agencydump" localSheetId="2">#REF!</definedName>
    <definedName name="agencydump">#REF!</definedName>
    <definedName name="AGENCYLY" localSheetId="2">#REF!</definedName>
    <definedName name="AGENCYLY">#REF!</definedName>
    <definedName name="AGENCYPLAN" localSheetId="2">#REF!</definedName>
    <definedName name="AGENCYPLAN">#REF!</definedName>
    <definedName name="ah" hidden="1">{#N/A,#N/A,FALSE,"이태원철근"}</definedName>
    <definedName name="aheh" hidden="1">{#N/A,#N/A,FALSE,"이태원철근"}</definedName>
    <definedName name="ai" hidden="1">{#N/A,#N/A,FALSE,"이태원철근"}</definedName>
    <definedName name="aj" hidden="1">{#N/A,#N/A,FALSE,"이태원철근"}</definedName>
    <definedName name="ak" hidden="1">{#N/A,#N/A,FALSE,"이태원철근"}</definedName>
    <definedName name="al" hidden="1">{#N/A,#N/A,FALSE,"이태원철근"}</definedName>
    <definedName name="ALL">#N/A</definedName>
    <definedName name="am" hidden="1">{#N/A,#N/A,FALSE,"이태원철근"}</definedName>
    <definedName name="an" hidden="1">{#N/A,#N/A,FALSE,"이태원철근"}</definedName>
    <definedName name="ANGLE_30" localSheetId="2">#REF!</definedName>
    <definedName name="ANGLE_30">#REF!</definedName>
    <definedName name="ANGLE_40" localSheetId="2">#REF!</definedName>
    <definedName name="ANGLE_40">#REF!</definedName>
    <definedName name="anscount" hidden="1">1</definedName>
    <definedName name="ao" hidden="1">{#N/A,#N/A,FALSE,"이태원철근"}</definedName>
    <definedName name="ap" hidden="1">{#N/A,#N/A,FALSE,"이태원철근"}</definedName>
    <definedName name="aq" hidden="1">{#N/A,#N/A,FALSE,"이태원철근"}</definedName>
    <definedName name="ar" hidden="1">{#N/A,#N/A,FALSE,"이태원철근"}</definedName>
    <definedName name="AS12.5" localSheetId="2">#REF!</definedName>
    <definedName name="AS12.5">#REF!</definedName>
    <definedName name="asdfasdf">#N/A</definedName>
    <definedName name="asdga" hidden="1">{#N/A,#N/A,FALSE,"이태원철근"}</definedName>
    <definedName name="AUTOEXEC" localSheetId="2">#REF!</definedName>
    <definedName name="AUTOEXEC">#REF!</definedName>
    <definedName name="B" hidden="1">{#N/A,#N/A,FALSE,"이태원철근"}</definedName>
    <definedName name="BB" hidden="1">{#N/A,#N/A,FALSE,"이태원철근"}</definedName>
    <definedName name="BC" hidden="1">{#N/A,#N/A,FALSE,"이태원철근"}</definedName>
    <definedName name="BI" hidden="1">{#N/A,#N/A,FALSE,"이태원철근"}</definedName>
    <definedName name="C_" localSheetId="2">#REF!</definedName>
    <definedName name="C_">#REF!</definedName>
    <definedName name="c_1" localSheetId="2">#REF!</definedName>
    <definedName name="c_1">#REF!</definedName>
    <definedName name="c_2" localSheetId="2">#REF!</definedName>
    <definedName name="c_2">#REF!</definedName>
    <definedName name="cable" localSheetId="2">#REF!</definedName>
    <definedName name="cable">#REF!</definedName>
    <definedName name="CalcAgencyPrice" localSheetId="2">#REF!</definedName>
    <definedName name="CalcAgencyPrice">#REF!</definedName>
    <definedName name="CAP" localSheetId="2">#REF!</definedName>
    <definedName name="CAP">#REF!</definedName>
    <definedName name="CATCH_PIT" localSheetId="2">#REF!</definedName>
    <definedName name="CATCH_PIT">#REF!</definedName>
    <definedName name="cc" localSheetId="2">#REF!</definedName>
    <definedName name="cc">#REF!</definedName>
    <definedName name="CCC" localSheetId="2">#REF!</definedName>
    <definedName name="CCC">#REF!</definedName>
    <definedName name="cnf" hidden="1">{#N/A,#N/A,FALSE,"이태원철근"}</definedName>
    <definedName name="CO0.6" localSheetId="2">#REF!</definedName>
    <definedName name="CO0.6">#REF!</definedName>
    <definedName name="CO1.0" localSheetId="2">#REF!</definedName>
    <definedName name="CO1.0">#REF!</definedName>
    <definedName name="CO20.0" localSheetId="2">#REF!</definedName>
    <definedName name="CO20.0">#REF!</definedName>
    <definedName name="CODE" localSheetId="2">#REF!</definedName>
    <definedName name="CODE">#REF!</definedName>
    <definedName name="CODE1" localSheetId="2">#REF!</definedName>
    <definedName name="CODE1">#REF!</definedName>
    <definedName name="CODE2" localSheetId="2">#REF!</definedName>
    <definedName name="CODE2">#REF!</definedName>
    <definedName name="CODE3" localSheetId="2">#REF!</definedName>
    <definedName name="CODE3">#REF!</definedName>
    <definedName name="CODE4" localSheetId="2">#REF!</definedName>
    <definedName name="CODE4">#REF!</definedName>
    <definedName name="CODE5" localSheetId="2">#REF!</definedName>
    <definedName name="CODE5">#REF!</definedName>
    <definedName name="CODE6" localSheetId="2">#REF!</definedName>
    <definedName name="CODE6">#REF!</definedName>
    <definedName name="CODE7" localSheetId="2">#REF!</definedName>
    <definedName name="CODE7">#REF!</definedName>
    <definedName name="Commission" localSheetId="2">#REF!</definedName>
    <definedName name="Commission">#REF!</definedName>
    <definedName name="COPY990" localSheetId="2">#REF!</definedName>
    <definedName name="COPY990">#REF!</definedName>
    <definedName name="_xlnm.Criteria">#N/A</definedName>
    <definedName name="d" localSheetId="2">IF(#REF!=80,172580,IF(#REF!=90,182150,IF(#REF!=100,189650,IF(#REF!=120,195480,IF(#REF!=140,211630,IF(#REF!=160,222630))))))</definedName>
    <definedName name="d">IF(#REF!=80,172580,IF(#REF!=90,182150,IF(#REF!=100,189650,IF(#REF!=120,195480,IF(#REF!=140,211630,IF(#REF!=160,222630))))))</definedName>
    <definedName name="D9N">[2]일위대가!$G$7</definedName>
    <definedName name="DANGA" localSheetId="2">#REF!,#REF!</definedName>
    <definedName name="DANGA">#REF!,#REF!</definedName>
    <definedName name="DANGA1" localSheetId="2">#REF!</definedName>
    <definedName name="DANGA1">#REF!</definedName>
    <definedName name="DANGA10" localSheetId="2">#REF!</definedName>
    <definedName name="DANGA10">#REF!</definedName>
    <definedName name="DANGA100" localSheetId="2">#REF!</definedName>
    <definedName name="DANGA100">#REF!</definedName>
    <definedName name="DANGA101" localSheetId="2">#REF!</definedName>
    <definedName name="DANGA101">#REF!</definedName>
    <definedName name="DANGA102" localSheetId="2">#REF!</definedName>
    <definedName name="DANGA102">#REF!</definedName>
    <definedName name="DANGA103" localSheetId="2">#REF!</definedName>
    <definedName name="DANGA103">#REF!</definedName>
    <definedName name="DANGA104" localSheetId="2">#REF!</definedName>
    <definedName name="DANGA104">#REF!</definedName>
    <definedName name="DANGA105" localSheetId="2">#REF!</definedName>
    <definedName name="DANGA105">#REF!</definedName>
    <definedName name="DANGA106" localSheetId="2">#REF!</definedName>
    <definedName name="DANGA106">#REF!</definedName>
    <definedName name="DANGA107" localSheetId="2">#REF!</definedName>
    <definedName name="DANGA107">#REF!</definedName>
    <definedName name="DANGA108" localSheetId="2">#REF!</definedName>
    <definedName name="DANGA108">#REF!</definedName>
    <definedName name="DANGA109" localSheetId="2">#REF!</definedName>
    <definedName name="DANGA109">#REF!</definedName>
    <definedName name="DANGA11" localSheetId="2">#REF!</definedName>
    <definedName name="DANGA11">#REF!</definedName>
    <definedName name="DANGA110" localSheetId="2">#REF!</definedName>
    <definedName name="DANGA110">#REF!</definedName>
    <definedName name="DANGA111" localSheetId="2">#REF!</definedName>
    <definedName name="DANGA111">#REF!</definedName>
    <definedName name="DANGA112" localSheetId="2">#REF!</definedName>
    <definedName name="DANGA112">#REF!</definedName>
    <definedName name="DANGA113" localSheetId="2">#REF!</definedName>
    <definedName name="DANGA113">#REF!</definedName>
    <definedName name="DANGA114" localSheetId="2">#REF!</definedName>
    <definedName name="DANGA114">#REF!</definedName>
    <definedName name="DANGA115" localSheetId="2">#REF!</definedName>
    <definedName name="DANGA115">#REF!</definedName>
    <definedName name="DANGA116" localSheetId="2">#REF!</definedName>
    <definedName name="DANGA116">#REF!</definedName>
    <definedName name="DANGA117" localSheetId="2">#REF!</definedName>
    <definedName name="DANGA117">#REF!</definedName>
    <definedName name="DANGA118" localSheetId="2">#REF!</definedName>
    <definedName name="DANGA118">#REF!</definedName>
    <definedName name="DANGA119" localSheetId="2">#REF!</definedName>
    <definedName name="DANGA119">#REF!</definedName>
    <definedName name="DANGA12" localSheetId="2">#REF!</definedName>
    <definedName name="DANGA12">#REF!</definedName>
    <definedName name="DANGA120" localSheetId="2">#REF!</definedName>
    <definedName name="DANGA120">#REF!</definedName>
    <definedName name="DANGA121" localSheetId="2">#REF!</definedName>
    <definedName name="DANGA121">#REF!</definedName>
    <definedName name="DANGA122" localSheetId="2">#REF!</definedName>
    <definedName name="DANGA122">#REF!</definedName>
    <definedName name="DANGA123" localSheetId="2">#REF!</definedName>
    <definedName name="DANGA123">#REF!</definedName>
    <definedName name="DANGA124" localSheetId="2">#REF!</definedName>
    <definedName name="DANGA124">#REF!</definedName>
    <definedName name="DANGA125" localSheetId="2">#REF!</definedName>
    <definedName name="DANGA125">#REF!</definedName>
    <definedName name="DANGA126" localSheetId="2">#REF!</definedName>
    <definedName name="DANGA126">#REF!</definedName>
    <definedName name="DANGA127" localSheetId="2">#REF!</definedName>
    <definedName name="DANGA127">#REF!</definedName>
    <definedName name="DANGA128" localSheetId="2">#REF!</definedName>
    <definedName name="DANGA128">#REF!</definedName>
    <definedName name="DANGA129" localSheetId="2">#REF!</definedName>
    <definedName name="DANGA129">#REF!</definedName>
    <definedName name="DANGA13" localSheetId="2">#REF!</definedName>
    <definedName name="DANGA13">#REF!</definedName>
    <definedName name="DANGA130" localSheetId="2">#REF!</definedName>
    <definedName name="DANGA130">#REF!</definedName>
    <definedName name="DANGA131" localSheetId="2">#REF!</definedName>
    <definedName name="DANGA131">#REF!</definedName>
    <definedName name="DANGA132" localSheetId="2">#REF!</definedName>
    <definedName name="DANGA132">#REF!</definedName>
    <definedName name="DANGA133" localSheetId="2">#REF!</definedName>
    <definedName name="DANGA133">#REF!</definedName>
    <definedName name="DANGA134" localSheetId="2">#REF!</definedName>
    <definedName name="DANGA134">#REF!</definedName>
    <definedName name="DANGA135" localSheetId="2">#REF!</definedName>
    <definedName name="DANGA135">#REF!</definedName>
    <definedName name="DANGA136" localSheetId="2">#REF!</definedName>
    <definedName name="DANGA136">#REF!</definedName>
    <definedName name="DANGA137" localSheetId="2">#REF!</definedName>
    <definedName name="DANGA137">#REF!</definedName>
    <definedName name="DANGA138" localSheetId="2">#REF!</definedName>
    <definedName name="DANGA138">#REF!</definedName>
    <definedName name="DANGA139" localSheetId="2">#REF!</definedName>
    <definedName name="DANGA139">#REF!</definedName>
    <definedName name="DANGA14" localSheetId="2">#REF!</definedName>
    <definedName name="DANGA14">#REF!</definedName>
    <definedName name="DANGA140" localSheetId="2">#REF!</definedName>
    <definedName name="DANGA140">#REF!</definedName>
    <definedName name="DANGA141" localSheetId="2">#REF!</definedName>
    <definedName name="DANGA141">#REF!</definedName>
    <definedName name="DANGA142" localSheetId="2">#REF!</definedName>
    <definedName name="DANGA142">#REF!</definedName>
    <definedName name="DANGA143" localSheetId="2">#REF!</definedName>
    <definedName name="DANGA143">#REF!</definedName>
    <definedName name="DANGA144" localSheetId="2">#REF!</definedName>
    <definedName name="DANGA144">#REF!</definedName>
    <definedName name="DANGA145" localSheetId="2">#REF!</definedName>
    <definedName name="DANGA145">#REF!</definedName>
    <definedName name="DANGA146" localSheetId="2">#REF!</definedName>
    <definedName name="DANGA146">#REF!</definedName>
    <definedName name="DANGA147" localSheetId="2">#REF!</definedName>
    <definedName name="DANGA147">#REF!</definedName>
    <definedName name="DANGA148" localSheetId="2">#REF!</definedName>
    <definedName name="DANGA148">#REF!</definedName>
    <definedName name="DANGA149" localSheetId="2">#REF!</definedName>
    <definedName name="DANGA149">#REF!</definedName>
    <definedName name="DANGA15" localSheetId="2">#REF!</definedName>
    <definedName name="DANGA15">#REF!</definedName>
    <definedName name="DANGA150" localSheetId="2">#REF!</definedName>
    <definedName name="DANGA150">#REF!</definedName>
    <definedName name="DANGA151" localSheetId="2">#REF!</definedName>
    <definedName name="DANGA151">#REF!</definedName>
    <definedName name="DANGA152" localSheetId="2">#REF!</definedName>
    <definedName name="DANGA152">#REF!</definedName>
    <definedName name="DANGA153" localSheetId="2">#REF!</definedName>
    <definedName name="DANGA153">#REF!</definedName>
    <definedName name="DANGA154" localSheetId="2">#REF!</definedName>
    <definedName name="DANGA154">#REF!</definedName>
    <definedName name="DANGA155" localSheetId="2">#REF!</definedName>
    <definedName name="DANGA155">#REF!</definedName>
    <definedName name="DANGA156" localSheetId="2">#REF!</definedName>
    <definedName name="DANGA156">#REF!</definedName>
    <definedName name="DANGA157" localSheetId="2">#REF!</definedName>
    <definedName name="DANGA157">#REF!</definedName>
    <definedName name="DANGA158" localSheetId="2">#REF!</definedName>
    <definedName name="DANGA158">#REF!</definedName>
    <definedName name="DANGA159" localSheetId="2">#REF!</definedName>
    <definedName name="DANGA159">#REF!</definedName>
    <definedName name="DANGA16" localSheetId="2">#REF!</definedName>
    <definedName name="DANGA16">#REF!</definedName>
    <definedName name="DANGA160" localSheetId="2">#REF!</definedName>
    <definedName name="DANGA160">#REF!</definedName>
    <definedName name="DANGA161" localSheetId="2">#REF!</definedName>
    <definedName name="DANGA161">#REF!</definedName>
    <definedName name="DANGA162" localSheetId="2">#REF!</definedName>
    <definedName name="DANGA162">#REF!</definedName>
    <definedName name="DANGA163" localSheetId="2">#REF!</definedName>
    <definedName name="DANGA163">#REF!</definedName>
    <definedName name="DANGA164" localSheetId="2">#REF!</definedName>
    <definedName name="DANGA164">#REF!</definedName>
    <definedName name="DANGA165" localSheetId="2">#REF!</definedName>
    <definedName name="DANGA165">#REF!</definedName>
    <definedName name="DANGA166" localSheetId="2">#REF!</definedName>
    <definedName name="DANGA166">#REF!</definedName>
    <definedName name="DANGA167" localSheetId="2">#REF!</definedName>
    <definedName name="DANGA167">#REF!</definedName>
    <definedName name="DANGA168" localSheetId="2">#REF!</definedName>
    <definedName name="DANGA168">#REF!</definedName>
    <definedName name="DANGA169" localSheetId="2">#REF!</definedName>
    <definedName name="DANGA169">#REF!</definedName>
    <definedName name="DANGA17" localSheetId="2">#REF!</definedName>
    <definedName name="DANGA17">#REF!</definedName>
    <definedName name="DANGA170" localSheetId="2">#REF!</definedName>
    <definedName name="DANGA170">#REF!</definedName>
    <definedName name="DANGA171" localSheetId="2">#REF!</definedName>
    <definedName name="DANGA171">#REF!</definedName>
    <definedName name="DANGA172" localSheetId="2">#REF!</definedName>
    <definedName name="DANGA172">#REF!</definedName>
    <definedName name="DANGA173" localSheetId="2">#REF!</definedName>
    <definedName name="DANGA173">#REF!</definedName>
    <definedName name="DANGA174" localSheetId="2">#REF!</definedName>
    <definedName name="DANGA174">#REF!</definedName>
    <definedName name="DANGA175" localSheetId="2">#REF!</definedName>
    <definedName name="DANGA175">#REF!</definedName>
    <definedName name="DANGA176" localSheetId="2">#REF!</definedName>
    <definedName name="DANGA176">#REF!</definedName>
    <definedName name="DANGA177" localSheetId="2">#REF!</definedName>
    <definedName name="DANGA177">#REF!</definedName>
    <definedName name="DANGA178" localSheetId="2">#REF!</definedName>
    <definedName name="DANGA178">#REF!</definedName>
    <definedName name="DANGA179" localSheetId="2">#REF!</definedName>
    <definedName name="DANGA179">#REF!</definedName>
    <definedName name="DANGA18" localSheetId="2">#REF!</definedName>
    <definedName name="DANGA18">#REF!</definedName>
    <definedName name="DANGA180" localSheetId="2">#REF!</definedName>
    <definedName name="DANGA180">#REF!</definedName>
    <definedName name="DANGA181" localSheetId="2">#REF!</definedName>
    <definedName name="DANGA181">#REF!</definedName>
    <definedName name="DANGA182" localSheetId="2">#REF!</definedName>
    <definedName name="DANGA182">#REF!</definedName>
    <definedName name="DANGA183" localSheetId="2">#REF!</definedName>
    <definedName name="DANGA183">#REF!</definedName>
    <definedName name="DANGA184" localSheetId="2">#REF!</definedName>
    <definedName name="DANGA184">#REF!</definedName>
    <definedName name="DANGA185" localSheetId="2">#REF!</definedName>
    <definedName name="DANGA185">#REF!</definedName>
    <definedName name="DANGA186" localSheetId="2">#REF!</definedName>
    <definedName name="DANGA186">#REF!</definedName>
    <definedName name="DANGA187" localSheetId="2">#REF!</definedName>
    <definedName name="DANGA187">#REF!</definedName>
    <definedName name="DANGA188" localSheetId="2">#REF!</definedName>
    <definedName name="DANGA188">#REF!</definedName>
    <definedName name="DANGA189" localSheetId="2">#REF!</definedName>
    <definedName name="DANGA189">#REF!</definedName>
    <definedName name="DANGA19" localSheetId="2">#REF!</definedName>
    <definedName name="DANGA19">#REF!</definedName>
    <definedName name="DANGA190" localSheetId="2">#REF!</definedName>
    <definedName name="DANGA190">#REF!</definedName>
    <definedName name="DANGA191" localSheetId="2">#REF!</definedName>
    <definedName name="DANGA191">#REF!</definedName>
    <definedName name="DANGA192" localSheetId="2">#REF!</definedName>
    <definedName name="DANGA192">#REF!</definedName>
    <definedName name="DANGA193" localSheetId="2">#REF!</definedName>
    <definedName name="DANGA193">#REF!</definedName>
    <definedName name="DANGA194" localSheetId="2">#REF!</definedName>
    <definedName name="DANGA194">#REF!</definedName>
    <definedName name="DANGA195" localSheetId="2">#REF!</definedName>
    <definedName name="DANGA195">#REF!</definedName>
    <definedName name="DANGA196" localSheetId="2">#REF!</definedName>
    <definedName name="DANGA196">#REF!</definedName>
    <definedName name="DANGA197" localSheetId="2">#REF!</definedName>
    <definedName name="DANGA197">#REF!</definedName>
    <definedName name="DANGA198" localSheetId="2">#REF!</definedName>
    <definedName name="DANGA198">#REF!</definedName>
    <definedName name="DANGA199" localSheetId="2">#REF!</definedName>
    <definedName name="DANGA199">#REF!</definedName>
    <definedName name="DANGA2" localSheetId="2">#REF!</definedName>
    <definedName name="DANGA2">#REF!</definedName>
    <definedName name="DANGA20" localSheetId="2">#REF!</definedName>
    <definedName name="DANGA20">#REF!</definedName>
    <definedName name="DANGA200" localSheetId="2">#REF!</definedName>
    <definedName name="DANGA200">#REF!</definedName>
    <definedName name="DANGA201" localSheetId="2">#REF!</definedName>
    <definedName name="DANGA201">#REF!</definedName>
    <definedName name="DANGA202" localSheetId="2">#REF!</definedName>
    <definedName name="DANGA202">#REF!</definedName>
    <definedName name="DANGA203" localSheetId="2">#REF!</definedName>
    <definedName name="DANGA203">#REF!</definedName>
    <definedName name="DANGA204" localSheetId="2">#REF!</definedName>
    <definedName name="DANGA204">#REF!</definedName>
    <definedName name="DANGA205" localSheetId="2">#REF!</definedName>
    <definedName name="DANGA205">#REF!</definedName>
    <definedName name="DANGA206" localSheetId="2">#REF!</definedName>
    <definedName name="DANGA206">#REF!</definedName>
    <definedName name="DANGA207" localSheetId="2">#REF!</definedName>
    <definedName name="DANGA207">#REF!</definedName>
    <definedName name="DANGA208" localSheetId="2">#REF!</definedName>
    <definedName name="DANGA208">#REF!</definedName>
    <definedName name="DANGA209" localSheetId="2">#REF!</definedName>
    <definedName name="DANGA209">#REF!</definedName>
    <definedName name="DANGA21" localSheetId="2">#REF!</definedName>
    <definedName name="DANGA21">#REF!</definedName>
    <definedName name="DANGA210" localSheetId="2">#REF!</definedName>
    <definedName name="DANGA210">#REF!</definedName>
    <definedName name="DANGA211" localSheetId="2">#REF!</definedName>
    <definedName name="DANGA211">#REF!</definedName>
    <definedName name="DANGA212" localSheetId="2">#REF!</definedName>
    <definedName name="DANGA212">#REF!</definedName>
    <definedName name="DANGA213" localSheetId="2">#REF!</definedName>
    <definedName name="DANGA213">#REF!</definedName>
    <definedName name="DANGA214" localSheetId="2">#REF!</definedName>
    <definedName name="DANGA214">#REF!</definedName>
    <definedName name="DANGA215" localSheetId="2">#REF!</definedName>
    <definedName name="DANGA215">#REF!</definedName>
    <definedName name="DANGA216" localSheetId="2">#REF!</definedName>
    <definedName name="DANGA216">#REF!</definedName>
    <definedName name="DANGA217" localSheetId="2">#REF!</definedName>
    <definedName name="DANGA217">#REF!</definedName>
    <definedName name="DANGA218" localSheetId="2">#REF!</definedName>
    <definedName name="DANGA218">#REF!</definedName>
    <definedName name="DANGA219" localSheetId="2">#REF!</definedName>
    <definedName name="DANGA219">#REF!</definedName>
    <definedName name="DANGA22" localSheetId="2">#REF!</definedName>
    <definedName name="DANGA22">#REF!</definedName>
    <definedName name="DANGA220" localSheetId="2">#REF!</definedName>
    <definedName name="DANGA220">#REF!</definedName>
    <definedName name="DANGA221" localSheetId="2">#REF!</definedName>
    <definedName name="DANGA221">#REF!</definedName>
    <definedName name="DANGA222" localSheetId="2">#REF!</definedName>
    <definedName name="DANGA222">#REF!</definedName>
    <definedName name="DANGA223" localSheetId="2">#REF!</definedName>
    <definedName name="DANGA223">#REF!</definedName>
    <definedName name="DANGA224" localSheetId="2">#REF!</definedName>
    <definedName name="DANGA224">#REF!</definedName>
    <definedName name="DANGA225" localSheetId="2">#REF!</definedName>
    <definedName name="DANGA225">#REF!</definedName>
    <definedName name="DANGA226" localSheetId="2">#REF!</definedName>
    <definedName name="DANGA226">#REF!</definedName>
    <definedName name="DANGA227" localSheetId="2">#REF!</definedName>
    <definedName name="DANGA227">#REF!</definedName>
    <definedName name="DANGA228" localSheetId="2">#REF!</definedName>
    <definedName name="DANGA228">#REF!</definedName>
    <definedName name="DANGA23" localSheetId="2">#REF!</definedName>
    <definedName name="DANGA23">#REF!</definedName>
    <definedName name="DANGA24" localSheetId="2">#REF!</definedName>
    <definedName name="DANGA24">#REF!</definedName>
    <definedName name="DANGA25" localSheetId="2">#REF!</definedName>
    <definedName name="DANGA25">#REF!</definedName>
    <definedName name="DANGA26" localSheetId="2">#REF!</definedName>
    <definedName name="DANGA26">#REF!</definedName>
    <definedName name="DANGA27" localSheetId="2">#REF!</definedName>
    <definedName name="DANGA27">#REF!</definedName>
    <definedName name="DANGA28" localSheetId="2">#REF!</definedName>
    <definedName name="DANGA28">#REF!</definedName>
    <definedName name="DANGA29" localSheetId="2">#REF!</definedName>
    <definedName name="DANGA29">#REF!</definedName>
    <definedName name="DANGA3" localSheetId="2">#REF!</definedName>
    <definedName name="DANGA3">#REF!</definedName>
    <definedName name="DANGA30" localSheetId="2">#REF!</definedName>
    <definedName name="DANGA30">#REF!</definedName>
    <definedName name="DANGA31" localSheetId="2">#REF!</definedName>
    <definedName name="DANGA31">#REF!</definedName>
    <definedName name="DANGA32" localSheetId="2">#REF!</definedName>
    <definedName name="DANGA32">#REF!</definedName>
    <definedName name="DANGA33" localSheetId="2">#REF!</definedName>
    <definedName name="DANGA33">#REF!</definedName>
    <definedName name="DANGA34" localSheetId="2">#REF!</definedName>
    <definedName name="DANGA34">#REF!</definedName>
    <definedName name="DANGA35" localSheetId="2">#REF!</definedName>
    <definedName name="DANGA35">#REF!</definedName>
    <definedName name="DANGA36" localSheetId="2">#REF!</definedName>
    <definedName name="DANGA36">#REF!</definedName>
    <definedName name="DANGA37" localSheetId="2">#REF!</definedName>
    <definedName name="DANGA37">#REF!</definedName>
    <definedName name="DANGA38" localSheetId="2">#REF!</definedName>
    <definedName name="DANGA38">#REF!</definedName>
    <definedName name="DANGA39" localSheetId="2">#REF!</definedName>
    <definedName name="DANGA39">#REF!</definedName>
    <definedName name="DANGA4" localSheetId="2">#REF!</definedName>
    <definedName name="DANGA4">#REF!</definedName>
    <definedName name="DANGA40" localSheetId="2">#REF!</definedName>
    <definedName name="DANGA40">#REF!</definedName>
    <definedName name="DANGA41" localSheetId="2">#REF!</definedName>
    <definedName name="DANGA41">#REF!</definedName>
    <definedName name="DANGA42" localSheetId="2">#REF!</definedName>
    <definedName name="DANGA42">#REF!</definedName>
    <definedName name="DANGA43" localSheetId="2">#REF!</definedName>
    <definedName name="DANGA43">#REF!</definedName>
    <definedName name="DANGA44" localSheetId="2">#REF!</definedName>
    <definedName name="DANGA44">#REF!</definedName>
    <definedName name="DANGA45" localSheetId="2">#REF!</definedName>
    <definedName name="DANGA45">#REF!</definedName>
    <definedName name="DANGA46" localSheetId="2">#REF!</definedName>
    <definedName name="DANGA46">#REF!</definedName>
    <definedName name="DANGA47" localSheetId="2">#REF!</definedName>
    <definedName name="DANGA47">#REF!</definedName>
    <definedName name="DANGA48" localSheetId="2">#REF!</definedName>
    <definedName name="DANGA48">#REF!</definedName>
    <definedName name="DANGA49" localSheetId="2">#REF!</definedName>
    <definedName name="DANGA49">#REF!</definedName>
    <definedName name="DANGA5" localSheetId="2">#REF!</definedName>
    <definedName name="DANGA5">#REF!</definedName>
    <definedName name="DANGA50" localSheetId="2">#REF!</definedName>
    <definedName name="DANGA50">#REF!</definedName>
    <definedName name="DANGA51" localSheetId="2">#REF!</definedName>
    <definedName name="DANGA51">#REF!</definedName>
    <definedName name="DANGA52" localSheetId="2">#REF!</definedName>
    <definedName name="DANGA52">#REF!</definedName>
    <definedName name="DANGA53" localSheetId="2">#REF!</definedName>
    <definedName name="DANGA53">#REF!</definedName>
    <definedName name="DANGA54" localSheetId="2">#REF!</definedName>
    <definedName name="DANGA54">#REF!</definedName>
    <definedName name="DANGA55" localSheetId="2">#REF!</definedName>
    <definedName name="DANGA55">#REF!</definedName>
    <definedName name="DANGA56" localSheetId="2">#REF!</definedName>
    <definedName name="DANGA56">#REF!</definedName>
    <definedName name="DANGA57" localSheetId="2">#REF!</definedName>
    <definedName name="DANGA57">#REF!</definedName>
    <definedName name="DANGA58" localSheetId="2">#REF!</definedName>
    <definedName name="DANGA58">#REF!</definedName>
    <definedName name="DANGA59" localSheetId="2">#REF!</definedName>
    <definedName name="DANGA59">#REF!</definedName>
    <definedName name="DANGA6" localSheetId="2">#REF!</definedName>
    <definedName name="DANGA6">#REF!</definedName>
    <definedName name="DANGA60" localSheetId="2">#REF!</definedName>
    <definedName name="DANGA60">#REF!</definedName>
    <definedName name="DANGA61" localSheetId="2">#REF!</definedName>
    <definedName name="DANGA61">#REF!</definedName>
    <definedName name="DANGA62" localSheetId="2">#REF!</definedName>
    <definedName name="DANGA62">#REF!</definedName>
    <definedName name="DANGA63" localSheetId="2">#REF!</definedName>
    <definedName name="DANGA63">#REF!</definedName>
    <definedName name="DANGA64" localSheetId="2">#REF!</definedName>
    <definedName name="DANGA64">#REF!</definedName>
    <definedName name="DANGA65" localSheetId="2">#REF!</definedName>
    <definedName name="DANGA65">#REF!</definedName>
    <definedName name="DANGA66" localSheetId="2">#REF!</definedName>
    <definedName name="DANGA66">#REF!</definedName>
    <definedName name="DANGA67" localSheetId="2">#REF!</definedName>
    <definedName name="DANGA67">#REF!</definedName>
    <definedName name="DANGA68" localSheetId="2">#REF!</definedName>
    <definedName name="DANGA68">#REF!</definedName>
    <definedName name="DANGA69" localSheetId="2">#REF!</definedName>
    <definedName name="DANGA69">#REF!</definedName>
    <definedName name="DANGA7" localSheetId="2">#REF!</definedName>
    <definedName name="DANGA7">#REF!</definedName>
    <definedName name="DANGA70" localSheetId="2">#REF!</definedName>
    <definedName name="DANGA70">#REF!</definedName>
    <definedName name="DANGA71" localSheetId="2">#REF!</definedName>
    <definedName name="DANGA71">#REF!</definedName>
    <definedName name="DANGA72" localSheetId="2">#REF!</definedName>
    <definedName name="DANGA72">#REF!</definedName>
    <definedName name="DANGA73" localSheetId="2">#REF!</definedName>
    <definedName name="DANGA73">#REF!</definedName>
    <definedName name="DANGA74" localSheetId="2">#REF!</definedName>
    <definedName name="DANGA74">#REF!</definedName>
    <definedName name="DANGA75" localSheetId="2">#REF!</definedName>
    <definedName name="DANGA75">#REF!</definedName>
    <definedName name="DANGA76" localSheetId="2">#REF!</definedName>
    <definedName name="DANGA76">#REF!</definedName>
    <definedName name="DANGA77" localSheetId="2">#REF!</definedName>
    <definedName name="DANGA77">#REF!</definedName>
    <definedName name="DANGA78" localSheetId="2">#REF!</definedName>
    <definedName name="DANGA78">#REF!</definedName>
    <definedName name="DANGA79" localSheetId="2">#REF!</definedName>
    <definedName name="DANGA79">#REF!</definedName>
    <definedName name="DANGA8" localSheetId="2">#REF!</definedName>
    <definedName name="DANGA8">#REF!</definedName>
    <definedName name="DANGA80" localSheetId="2">#REF!</definedName>
    <definedName name="DANGA80">#REF!</definedName>
    <definedName name="DANGA81" localSheetId="2">#REF!</definedName>
    <definedName name="DANGA81">#REF!</definedName>
    <definedName name="DANGA82" localSheetId="2">#REF!</definedName>
    <definedName name="DANGA82">#REF!</definedName>
    <definedName name="DANGA83" localSheetId="2">#REF!</definedName>
    <definedName name="DANGA83">#REF!</definedName>
    <definedName name="DANGA84" localSheetId="2">#REF!</definedName>
    <definedName name="DANGA84">#REF!</definedName>
    <definedName name="DANGA85" localSheetId="2">#REF!</definedName>
    <definedName name="DANGA85">#REF!</definedName>
    <definedName name="DANGA86" localSheetId="2">#REF!</definedName>
    <definedName name="DANGA86">#REF!</definedName>
    <definedName name="DANGA87" localSheetId="2">#REF!</definedName>
    <definedName name="DANGA87">#REF!</definedName>
    <definedName name="DANGA88" localSheetId="2">#REF!</definedName>
    <definedName name="DANGA88">#REF!</definedName>
    <definedName name="DANGA89" localSheetId="2">#REF!</definedName>
    <definedName name="DANGA89">#REF!</definedName>
    <definedName name="DANGA9" localSheetId="2">#REF!</definedName>
    <definedName name="DANGA9">#REF!</definedName>
    <definedName name="DANGA90" localSheetId="2">#REF!</definedName>
    <definedName name="DANGA90">#REF!</definedName>
    <definedName name="DANGA91" localSheetId="2">#REF!</definedName>
    <definedName name="DANGA91">#REF!</definedName>
    <definedName name="DANGA92" localSheetId="2">#REF!</definedName>
    <definedName name="DANGA92">#REF!</definedName>
    <definedName name="DANGA93" localSheetId="2">#REF!</definedName>
    <definedName name="DANGA93">#REF!</definedName>
    <definedName name="DANGA94" localSheetId="2">#REF!</definedName>
    <definedName name="DANGA94">#REF!</definedName>
    <definedName name="DANGA95" localSheetId="2">#REF!</definedName>
    <definedName name="DANGA95">#REF!</definedName>
    <definedName name="DANGA96" localSheetId="2">#REF!</definedName>
    <definedName name="DANGA96">#REF!</definedName>
    <definedName name="DANGA97" localSheetId="2">#REF!</definedName>
    <definedName name="DANGA97">#REF!</definedName>
    <definedName name="DANGA98" localSheetId="2">#REF!</definedName>
    <definedName name="DANGA98">#REF!</definedName>
    <definedName name="DANGA99" localSheetId="2">#REF!</definedName>
    <definedName name="DANGA99">#REF!</definedName>
    <definedName name="DaRWk1" localSheetId="2">#REF!</definedName>
    <definedName name="DaRWk1">#REF!</definedName>
    <definedName name="DaRWk10" localSheetId="2">#REF!</definedName>
    <definedName name="DaRWk10">#REF!</definedName>
    <definedName name="DaRWk11" localSheetId="2">#REF!</definedName>
    <definedName name="DaRWk11">#REF!</definedName>
    <definedName name="DaRWk12" localSheetId="2">#REF!</definedName>
    <definedName name="DaRWk12">#REF!</definedName>
    <definedName name="DaRWk2" localSheetId="2">#REF!</definedName>
    <definedName name="DaRWk2">#REF!</definedName>
    <definedName name="DaRWk3" localSheetId="2">#REF!</definedName>
    <definedName name="DaRWk3">#REF!</definedName>
    <definedName name="DaRWk4" localSheetId="2">#REF!</definedName>
    <definedName name="DaRWk4">#REF!</definedName>
    <definedName name="DaRWk5" localSheetId="2">#REF!</definedName>
    <definedName name="DaRWk5">#REF!</definedName>
    <definedName name="DaRWk6" localSheetId="2">#REF!</definedName>
    <definedName name="DaRWk6">#REF!</definedName>
    <definedName name="DaRWk8" localSheetId="2">#REF!</definedName>
    <definedName name="DaRWk8">#REF!</definedName>
    <definedName name="DaRwk9" localSheetId="2">#REF!</definedName>
    <definedName name="DaRwk9">#REF!</definedName>
    <definedName name="_xlnm.Database">#N/A</definedName>
    <definedName name="database2" localSheetId="2">#REF!</definedName>
    <definedName name="database2">#REF!</definedName>
    <definedName name="DaWk7" localSheetId="2">#REF!</definedName>
    <definedName name="DaWk7">#REF!</definedName>
    <definedName name="DB" localSheetId="2">#REF!</definedName>
    <definedName name="DB">#REF!</definedName>
    <definedName name="dbrwk1" localSheetId="2">#REF!</definedName>
    <definedName name="dbrwk1">#REF!</definedName>
    <definedName name="dbrwk10" localSheetId="2">#REF!</definedName>
    <definedName name="dbrwk10">#REF!</definedName>
    <definedName name="dbrwk11" localSheetId="2">#REF!</definedName>
    <definedName name="dbrwk11">#REF!</definedName>
    <definedName name="dbrwk12" localSheetId="2">#REF!</definedName>
    <definedName name="dbrwk12">#REF!</definedName>
    <definedName name="dbrwk2" localSheetId="2">#REF!</definedName>
    <definedName name="dbrwk2">#REF!</definedName>
    <definedName name="dbrwk3" localSheetId="2">#REF!</definedName>
    <definedName name="dbrwk3">#REF!</definedName>
    <definedName name="dbrwk4" localSheetId="2">#REF!</definedName>
    <definedName name="dbrwk4">#REF!</definedName>
    <definedName name="dbrwk5" localSheetId="2">#REF!</definedName>
    <definedName name="dbrwk5">#REF!</definedName>
    <definedName name="dbrwk6" localSheetId="2">#REF!</definedName>
    <definedName name="dbrwk6">#REF!</definedName>
    <definedName name="dbrwk7" localSheetId="2">#REF!</definedName>
    <definedName name="dbrwk7">#REF!</definedName>
    <definedName name="dbrwk8" localSheetId="2">#REF!</definedName>
    <definedName name="dbrwk8">#REF!</definedName>
    <definedName name="dbrwk9" localSheetId="2">#REF!</definedName>
    <definedName name="dbrwk9">#REF!</definedName>
    <definedName name="dcrwk1" localSheetId="2">#REF!</definedName>
    <definedName name="dcrwk1">#REF!</definedName>
    <definedName name="dcrwk10" localSheetId="2">#REF!</definedName>
    <definedName name="dcrwk10">#REF!</definedName>
    <definedName name="dcrwk11" localSheetId="2">#REF!</definedName>
    <definedName name="dcrwk11">#REF!</definedName>
    <definedName name="dcrwk12" localSheetId="2">#REF!</definedName>
    <definedName name="dcrwk12">#REF!</definedName>
    <definedName name="dcrwk2" localSheetId="2">#REF!</definedName>
    <definedName name="dcrwk2">#REF!</definedName>
    <definedName name="dcrwk3" localSheetId="2">#REF!</definedName>
    <definedName name="dcrwk3">#REF!</definedName>
    <definedName name="dcrwk4" localSheetId="2">#REF!</definedName>
    <definedName name="dcrwk4">#REF!</definedName>
    <definedName name="dcrwk5" localSheetId="2">#REF!</definedName>
    <definedName name="dcrwk5">#REF!</definedName>
    <definedName name="dcrwk6" localSheetId="2">#REF!</definedName>
    <definedName name="dcrwk6">#REF!</definedName>
    <definedName name="dcrwk7" localSheetId="2">#REF!</definedName>
    <definedName name="dcrwk7">#REF!</definedName>
    <definedName name="dcrwk8" localSheetId="2">#REF!</definedName>
    <definedName name="dcrwk8">#REF!</definedName>
    <definedName name="dcrwk9" localSheetId="2">#REF!</definedName>
    <definedName name="dcrwk9">#REF!</definedName>
    <definedName name="dd" localSheetId="2">#REF!</definedName>
    <definedName name="dd">#REF!</definedName>
    <definedName name="DDDDA" localSheetId="2">BlankMacro1</definedName>
    <definedName name="DDDDA">BlankMacro1</definedName>
    <definedName name="DelDC" localSheetId="2">#REF!</definedName>
    <definedName name="DelDC">#REF!</definedName>
    <definedName name="DelDm" localSheetId="2">#REF!</definedName>
    <definedName name="DelDm">#REF!</definedName>
    <definedName name="Delivery" localSheetId="2">#REF!</definedName>
    <definedName name="Delivery">#REF!</definedName>
    <definedName name="DelType" localSheetId="2">#REF!</definedName>
    <definedName name="DelType">#REF!</definedName>
    <definedName name="deptLookup" localSheetId="2">#REF!</definedName>
    <definedName name="deptLookup">#REF!</definedName>
    <definedName name="dfdf" localSheetId="2">#REF!</definedName>
    <definedName name="dfdf">#REF!</definedName>
    <definedName name="DpFKDL" hidden="1">{#N/A,#N/A,FALSE,"이태원철근"}</definedName>
    <definedName name="DROW">#N/A</definedName>
    <definedName name="dumppr" localSheetId="2">#REF!</definedName>
    <definedName name="dumppr">#REF!</definedName>
    <definedName name="E" hidden="1">{#N/A,#N/A,FALSE,"이태원철근"}</definedName>
    <definedName name="ee" localSheetId="2">#REF!</definedName>
    <definedName name="ee">#REF!</definedName>
    <definedName name="ELBOW_187" localSheetId="2">#REF!</definedName>
    <definedName name="ELBOW_187">#REF!</definedName>
    <definedName name="ELBOW_287" localSheetId="2">#REF!</definedName>
    <definedName name="ELBOW_287">#REF!</definedName>
    <definedName name="ELBOW_45" localSheetId="2">#REF!</definedName>
    <definedName name="ELBOW_45">#REF!</definedName>
    <definedName name="ELBOW_F67" localSheetId="2">#REF!</definedName>
    <definedName name="ELBOW_F67">#REF!</definedName>
    <definedName name="ELBOW_M67" localSheetId="2">#REF!</definedName>
    <definedName name="ELBOW_M67">#REF!</definedName>
    <definedName name="ELP" localSheetId="2">#REF!</definedName>
    <definedName name="ELP">#REF!</definedName>
    <definedName name="END" localSheetId="2">#REF!</definedName>
    <definedName name="END">#REF!</definedName>
    <definedName name="_xlnm.Extract">#N/A</definedName>
    <definedName name="f" localSheetId="2">IF(#REF!=410,342320,IF(#REF!=460,368920,IF(#REF!=510,391640)))</definedName>
    <definedName name="f">IF(#REF!=410,342320,IF(#REF!=460,368920,IF(#REF!=510,391640)))</definedName>
    <definedName name="FC_B" localSheetId="2">#REF!</definedName>
    <definedName name="FC_B">#REF!</definedName>
    <definedName name="fdhg" hidden="1">{#N/A,#N/A,FALSE,"이태원철근"}</definedName>
    <definedName name="FEEL" localSheetId="2">#REF!</definedName>
    <definedName name="FEEL">#REF!</definedName>
    <definedName name="ff" localSheetId="2">#REF!</definedName>
    <definedName name="ff">#REF!</definedName>
    <definedName name="FG13TBTB4RT" localSheetId="2">#REF!</definedName>
    <definedName name="FG13TBTB4RT">#REF!</definedName>
    <definedName name="FG16TBTB2RT" localSheetId="2">#REF!</definedName>
    <definedName name="FG16TBTB2RT">#REF!</definedName>
    <definedName name="FG19TBTB2RTDKDKFG19TBTB2RTDKDKF" localSheetId="2">#REF!</definedName>
    <definedName name="FG19TBTB2RTDKDKFG19TBTB2RTDKDKF">#REF!</definedName>
    <definedName name="fg28TBTB2RTDKDK" localSheetId="2">#REF!</definedName>
    <definedName name="fg28TBTB2RTDKDK">#REF!</definedName>
    <definedName name="FGRKRKRKRKRKRKRKRKRKRKRKRKTBTB3" localSheetId="2">#REF!</definedName>
    <definedName name="FGRKRKRKRKRKRKRKRKRKRKRKRKTBTB3">#REF!</definedName>
    <definedName name="FGTBTB2RTDKDK" localSheetId="2">#REF!</definedName>
    <definedName name="FGTBTB2RTDKDK">#REF!</definedName>
    <definedName name="fgTBTB4RTDKDK" localSheetId="2">#REF!</definedName>
    <definedName name="fgTBTB4RTDKDK">#REF!</definedName>
    <definedName name="G" localSheetId="2">#REF!</definedName>
    <definedName name="G">#REF!</definedName>
    <definedName name="gfsfg" hidden="1">{#N/A,#N/A,FALSE,"이태원철근"}</definedName>
    <definedName name="gg" localSheetId="2">#REF!</definedName>
    <definedName name="gg">#REF!</definedName>
    <definedName name="gh" hidden="1">{#N/A,#N/A,FALSE,"이태원철근"}</definedName>
    <definedName name="ghdghdg" hidden="1">{#N/A,#N/A,FALSE,"이태원철근"}</definedName>
    <definedName name="GO" localSheetId="2">#REF!</definedName>
    <definedName name="GO">#REF!</definedName>
    <definedName name="GONG" localSheetId="2">#REF!</definedName>
    <definedName name="GONG">#REF!</definedName>
    <definedName name="GROUP" localSheetId="2">[1]회사99!#REF!</definedName>
    <definedName name="GROUP">[1]회사99!#REF!</definedName>
    <definedName name="GrphActSales" localSheetId="2">#REF!</definedName>
    <definedName name="GrphActSales">#REF!</definedName>
    <definedName name="GrphActStk" localSheetId="2">#REF!</definedName>
    <definedName name="GrphActStk">#REF!</definedName>
    <definedName name="GrphPlanSales" localSheetId="2">#REF!</definedName>
    <definedName name="GrphPlanSales">#REF!</definedName>
    <definedName name="GrphTgtStk" localSheetId="2">#REF!</definedName>
    <definedName name="GrphTgtStk">#REF!</definedName>
    <definedName name="GUTTER" localSheetId="2">#REF!</definedName>
    <definedName name="GUTTER">#REF!</definedName>
    <definedName name="GUTTER_PIPE" localSheetId="2">#REF!</definedName>
    <definedName name="GUTTER_PIPE">#REF!</definedName>
    <definedName name="H" localSheetId="2">#REF!</definedName>
    <definedName name="H">#REF!</definedName>
    <definedName name="H_1" localSheetId="2">#REF!</definedName>
    <definedName name="H_1">#REF!</definedName>
    <definedName name="H_2" localSheetId="2">#REF!</definedName>
    <definedName name="H_2">#REF!</definedName>
    <definedName name="HANGER" localSheetId="2">#REF!</definedName>
    <definedName name="HANGER">#REF!</definedName>
    <definedName name="HAUS" localSheetId="2">[1]회사99!#REF!</definedName>
    <definedName name="HAUS">[1]회사99!#REF!</definedName>
    <definedName name="HH">[3]정부노임단가!$A$5:$F$215</definedName>
    <definedName name="HJK" hidden="1">{#N/A,#N/A,FALSE,"이태원철근"}</definedName>
    <definedName name="htc_단가표_List" localSheetId="2">#REF!</definedName>
    <definedName name="htc_단가표_List">#REF!</definedName>
    <definedName name="HTML_CodePage" hidden="1">949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TR" hidden="1">{#N/A,#N/A,FALSE,"이태원철근"}</definedName>
    <definedName name="I" localSheetId="2">#REF!</definedName>
    <definedName name="I">#REF!</definedName>
    <definedName name="ID" localSheetId="2">#REF!,#REF!</definedName>
    <definedName name="ID">#REF!,#REF!</definedName>
    <definedName name="IELWSALES" localSheetId="2">#REF!</definedName>
    <definedName name="IELWSALES">#REF!</definedName>
    <definedName name="IELYSALES" localSheetId="2">#REF!</definedName>
    <definedName name="IELYSALES">#REF!</definedName>
    <definedName name="IEPLANSALES" localSheetId="2">#REF!</definedName>
    <definedName name="IEPLANSALES">#REF!</definedName>
    <definedName name="IESP" localSheetId="2">#REF!</definedName>
    <definedName name="IESP">#REF!</definedName>
    <definedName name="ii" localSheetId="2">#REF!</definedName>
    <definedName name="ii">#REF!</definedName>
    <definedName name="IntFreeCred" localSheetId="2">#REF!</definedName>
    <definedName name="IntFreeCred">#REF!</definedName>
    <definedName name="J" localSheetId="2">#REF!</definedName>
    <definedName name="J">#REF!</definedName>
    <definedName name="JH">[4]정부노임단가!$A$5:$F$215</definedName>
    <definedName name="JJ">[5]정부노임단가!$A$5:$F$215</definedName>
    <definedName name="K" localSheetId="2">#REF!</definedName>
    <definedName name="K">#REF!</definedName>
    <definedName name="KIM" localSheetId="2">#REF!</definedName>
    <definedName name="KIM">#REF!</definedName>
    <definedName name="KJ" localSheetId="2">#REF!</definedName>
    <definedName name="KJ">#REF!</definedName>
    <definedName name="KJH" localSheetId="2">#REF!</definedName>
    <definedName name="KJH">#REF!</definedName>
    <definedName name="KK">[4]정부노임단가!$A$5:$F$215</definedName>
    <definedName name="L1AS" localSheetId="2">#REF!</definedName>
    <definedName name="L1AS">#REF!</definedName>
    <definedName name="LAST" localSheetId="2">#REF!</definedName>
    <definedName name="LAST">#REF!</definedName>
    <definedName name="LL" localSheetId="2">#REF!</definedName>
    <definedName name="LL">#REF!</definedName>
    <definedName name="LLLL" localSheetId="2">#REF!</definedName>
    <definedName name="LLLL">#REF!</definedName>
    <definedName name="LWSALES" localSheetId="2">#REF!</definedName>
    <definedName name="LWSALES">#REF!</definedName>
    <definedName name="LYBin" localSheetId="2">#REF!</definedName>
    <definedName name="LYBin">#REF!</definedName>
    <definedName name="LYHolds" localSheetId="2">#REF!</definedName>
    <definedName name="LYHolds">#REF!</definedName>
    <definedName name="LYNet" localSheetId="2">#REF!</definedName>
    <definedName name="LYNet">#REF!</definedName>
    <definedName name="LYoos" localSheetId="2">#REF!</definedName>
    <definedName name="LYoos">#REF!</definedName>
    <definedName name="LYReselects" localSheetId="2">#REF!</definedName>
    <definedName name="LYReselects">#REF!</definedName>
    <definedName name="LYReturns" localSheetId="2">#REF!</definedName>
    <definedName name="LYReturns">#REF!</definedName>
    <definedName name="LYSales" localSheetId="2">#REF!</definedName>
    <definedName name="LYSales">#REF!</definedName>
    <definedName name="LYTotal" localSheetId="2">#REF!</definedName>
    <definedName name="LYTotal">#REF!</definedName>
    <definedName name="M" localSheetId="2">#REF!</definedName>
    <definedName name="M">#REF!</definedName>
    <definedName name="mac" localSheetId="2">#REF!</definedName>
    <definedName name="mac">#REF!</definedName>
    <definedName name="MARGINPLAN" localSheetId="2">#REF!</definedName>
    <definedName name="MARGINPLAN">#REF!</definedName>
    <definedName name="MARGINPROJ" localSheetId="2">#REF!</definedName>
    <definedName name="MARGINPROJ">#REF!</definedName>
    <definedName name="MI_BANG" localSheetId="2">#REF!</definedName>
    <definedName name="MI_BANG">#REF!</definedName>
    <definedName name="MI_BU" localSheetId="2">#REF!</definedName>
    <definedName name="MI_BU">#REF!</definedName>
    <definedName name="MI_GT" localSheetId="2">#REF!</definedName>
    <definedName name="MI_GT">#REF!</definedName>
    <definedName name="MI_HAN" localSheetId="2">#REF!</definedName>
    <definedName name="MI_HAN">#REF!</definedName>
    <definedName name="MI_HP" localSheetId="2">#REF!</definedName>
    <definedName name="MI_HP">#REF!</definedName>
    <definedName name="MI_RC1" localSheetId="2">#REF!</definedName>
    <definedName name="MI_RC1">#REF!</definedName>
    <definedName name="MI_RC2" localSheetId="2">#REF!</definedName>
    <definedName name="MI_RC2">#REF!</definedName>
    <definedName name="MI_TI" localSheetId="2">#REF!</definedName>
    <definedName name="MI_TI">#REF!</definedName>
    <definedName name="mm" hidden="1">{#N/A,#N/A,TRUE,"토적및재료집계";#N/A,#N/A,TRUE,"토적및재료집계";#N/A,#N/A,TRUE,"단위량"}</definedName>
    <definedName name="MONEY" localSheetId="2">#REF!,#REF!</definedName>
    <definedName name="MONEY">#REF!,#REF!</definedName>
    <definedName name="NEWGONG" localSheetId="2">#REF!</definedName>
    <definedName name="NEWGONG">#REF!</definedName>
    <definedName name="NEWTONG">#N/A</definedName>
    <definedName name="NEXT">#N/A</definedName>
    <definedName name="no" localSheetId="2">#REF!</definedName>
    <definedName name="no">#REF!</definedName>
    <definedName name="NOMUBY" localSheetId="2">#REF!</definedName>
    <definedName name="NOMUBY">#REF!</definedName>
    <definedName name="o_m" localSheetId="2">#REF!</definedName>
    <definedName name="o_m">#REF!</definedName>
    <definedName name="OOO" localSheetId="2">#REF!</definedName>
    <definedName name="OOO">#REF!</definedName>
    <definedName name="p" localSheetId="2">#REF!</definedName>
    <definedName name="p">#REF!</definedName>
    <definedName name="p_m" localSheetId="2">#REF!</definedName>
    <definedName name="p_m">#REF!</definedName>
    <definedName name="p10pile" localSheetId="2">#REF!</definedName>
    <definedName name="p10pile">#REF!</definedName>
    <definedName name="p11pile" localSheetId="2">#REF!</definedName>
    <definedName name="p11pile">#REF!</definedName>
    <definedName name="p12pile" localSheetId="2">#REF!</definedName>
    <definedName name="p12pile">#REF!</definedName>
    <definedName name="p13pile" localSheetId="2">#REF!</definedName>
    <definedName name="p13pile">#REF!</definedName>
    <definedName name="p14pile" localSheetId="2">#REF!</definedName>
    <definedName name="p14pile">#REF!</definedName>
    <definedName name="p15pile" localSheetId="2">#REF!</definedName>
    <definedName name="p15pile">#REF!</definedName>
    <definedName name="p16pile" localSheetId="2">#REF!</definedName>
    <definedName name="p16pile">#REF!</definedName>
    <definedName name="p17pile" localSheetId="2">#REF!</definedName>
    <definedName name="p17pile">#REF!</definedName>
    <definedName name="p1pile" localSheetId="2">#REF!</definedName>
    <definedName name="p1pile">#REF!</definedName>
    <definedName name="p2pile" localSheetId="2">#REF!</definedName>
    <definedName name="p2pile">#REF!</definedName>
    <definedName name="p3pile" localSheetId="2">#REF!</definedName>
    <definedName name="p3pile">#REF!</definedName>
    <definedName name="p4pile" localSheetId="2">#REF!</definedName>
    <definedName name="p4pile">#REF!</definedName>
    <definedName name="p5pile" localSheetId="2">#REF!</definedName>
    <definedName name="p5pile">#REF!</definedName>
    <definedName name="p6pile" localSheetId="2">#REF!</definedName>
    <definedName name="p6pile">#REF!</definedName>
    <definedName name="p7pile" localSheetId="2">#REF!</definedName>
    <definedName name="p7pile">#REF!</definedName>
    <definedName name="p8pile" localSheetId="2">#REF!</definedName>
    <definedName name="p8pile">#REF!</definedName>
    <definedName name="p9pile" localSheetId="2">#REF!</definedName>
    <definedName name="p9pile">#REF!</definedName>
    <definedName name="PE" localSheetId="2">#REF!</definedName>
    <definedName name="PE">#REF!</definedName>
    <definedName name="PH" localSheetId="2">#REF!</definedName>
    <definedName name="PH">#REF!</definedName>
    <definedName name="POAARTRTPOBBRTRT" localSheetId="2">#REF!</definedName>
    <definedName name="POAARTRTPOBBRTRT">#REF!</definedName>
    <definedName name="poaaRTRTpobbRTRTpoccRTRTpoddRTR" localSheetId="2">#REF!</definedName>
    <definedName name="poaaRTRTpobbRTRTpoccRTRTpoddRTR">#REF!</definedName>
    <definedName name="pojjRTRTpoiiRTRTpohhRTRT" localSheetId="2">#REF!</definedName>
    <definedName name="pojjRTRTpoiiRTRTpohhRTRT">#REF!</definedName>
    <definedName name="POR121175C2054RTSKS15C6LRTHDLRT" localSheetId="2">#REF!</definedName>
    <definedName name="POR121175C2054RTSKS15C6LRTHDLRT">#REF!</definedName>
    <definedName name="POR458C2054RTSKS15C6LRTHDLRTM4T" localSheetId="2">#REF!</definedName>
    <definedName name="POR458C2054RTSKS15C6LRTHDLRTM4T">#REF!</definedName>
    <definedName name="POR7280C116RTSKS15C6LRTHR26C116" localSheetId="2">#REF!</definedName>
    <definedName name="POR7280C116RTSKS15C6LRTHR26C116">#REF!</definedName>
    <definedName name="pp" localSheetId="2">#REF!,#REF!</definedName>
    <definedName name="pp">#REF!,#REF!</definedName>
    <definedName name="PPP" localSheetId="2">#REF!</definedName>
    <definedName name="PPP">#REF!</definedName>
    <definedName name="PRDump" localSheetId="2">#REF!</definedName>
    <definedName name="PRDump">#REF!</definedName>
    <definedName name="prinf_titles" localSheetId="2">#REF!</definedName>
    <definedName name="prinf_titles">#REF!</definedName>
    <definedName name="_xlnm.Print_Area" localSheetId="2">내역서!$A$1:$M$7</definedName>
    <definedName name="_xlnm.Print_Area" localSheetId="4">단가산출!$A$1:$Z$161</definedName>
    <definedName name="_xlnm.Print_Area" localSheetId="3">'단가산출 총괄표'!$A$1:$J$8</definedName>
    <definedName name="_xlnm.Print_Area" localSheetId="6">시중노임단가!$A$1:$I$22</definedName>
    <definedName name="_xlnm.Print_Area" localSheetId="5">자재조서!$A$1:$L$35</definedName>
    <definedName name="_xlnm.Print_Area" localSheetId="1">총괄내역서!$A$1:$M$7</definedName>
    <definedName name="_xlnm.Print_Area" localSheetId="0">표지!$A$1:$K$20</definedName>
    <definedName name="_xlnm.Print_Area">#REF!</definedName>
    <definedName name="PRINT_AREA_MI" localSheetId="2">#REF!</definedName>
    <definedName name="PRINT_AREA_MI">#REF!</definedName>
    <definedName name="PRINT_AREA_MI1" localSheetId="2">#REF!</definedName>
    <definedName name="PRINT_AREA_MI1">#REF!</definedName>
    <definedName name="PRINT_TITEL" localSheetId="2">#REF!</definedName>
    <definedName name="PRINT_TITEL">#REF!</definedName>
    <definedName name="print_title" localSheetId="2">#REF!</definedName>
    <definedName name="print_title">#REF!</definedName>
    <definedName name="_xlnm.Print_Titles" localSheetId="2">내역서!$2:$3</definedName>
    <definedName name="_xlnm.Print_Titles" localSheetId="4">단가산출!$1:$1</definedName>
    <definedName name="_xlnm.Print_Titles" localSheetId="3">'단가산출 총괄표'!$1:$2</definedName>
    <definedName name="_xlnm.Print_Titles" localSheetId="1">총괄내역서!$3:$4</definedName>
    <definedName name="PSKS12C4LRTOR50C1R84C10RTHDLRTM" localSheetId="2">#REF!</definedName>
    <definedName name="PSKS12C4LRTOR50C1R84C10RTHDLRTM">#REF!</definedName>
    <definedName name="PSKS12C4LRTOR6C73R45C74RTHDLRTM" localSheetId="2">#REF!</definedName>
    <definedName name="PSKS12C4LRTOR6C73R45C74RTHDLRTM">#REF!</definedName>
    <definedName name="PSKS12C4LRTOR9C1R47C10RTHDLRTM3" localSheetId="2">#REF!</definedName>
    <definedName name="PSKS12C4LRTOR9C1R47C10RTHDLRTM3">#REF!</definedName>
    <definedName name="PSKS13C4LRTOR138C45R180C58RTHDL" localSheetId="2">#REF!</definedName>
    <definedName name="PSKS13C4LRTOR138C45R180C58RTHDL">#REF!</definedName>
    <definedName name="PSKS13C4LRTOR182C45R224C58RTHDL" localSheetId="2">#REF!</definedName>
    <definedName name="PSKS13C4LRTOR182C45R224C58RTHDL">#REF!</definedName>
    <definedName name="PSKS13C4LRTOR39C29R79C43RTHDLRT" localSheetId="2">#REF!</definedName>
    <definedName name="PSKS13C4LRTOR39C29R79C43RTHDLRT">#REF!</definedName>
    <definedName name="PSKS13C4LRTOR49C45R91C58RTHDLRT" localSheetId="2">#REF!</definedName>
    <definedName name="PSKS13C4LRTOR49C45R91C58RTHDLRT">#REF!</definedName>
    <definedName name="PSKS13C4LRTOR5C29R40C43RTHDLRTM" localSheetId="2">#REF!</definedName>
    <definedName name="PSKS13C4LRTOR5C29R40C43RTHDLRTM">#REF!</definedName>
    <definedName name="PSKS13C4LRTOR5C45R47C58RTHDLRTM" localSheetId="2">#REF!</definedName>
    <definedName name="PSKS13C4LRTOR5C45R47C58RTHDLRTM">#REF!</definedName>
    <definedName name="PSKS13C4LRTOR94C45R136C58RTHDLR" localSheetId="2">#REF!</definedName>
    <definedName name="PSKS13C4LRTOR94C45R136C58RTHDLR">#REF!</definedName>
    <definedName name="PSKS13C6LRTOR3C76R62C87RTM1TB0T" localSheetId="2">#REF!</definedName>
    <definedName name="PSKS13C6LRTOR3C76R62C87RTM1TB0T">#REF!</definedName>
    <definedName name="Q" localSheetId="2">#REF!</definedName>
    <definedName name="Q">#REF!</definedName>
    <definedName name="QLQL" localSheetId="2">#REF!</definedName>
    <definedName name="QLQL">#REF!</definedName>
    <definedName name="QQ" hidden="1">{#N/A,#N/A,FALSE,"이태원철근"}</definedName>
    <definedName name="QW" hidden="1">{#N/A,#N/A,FALSE,"이태원철근"}</definedName>
    <definedName name="QWE" hidden="1">{#N/A,#N/A,FALSE,"이태원철근"}</definedName>
    <definedName name="QWER" hidden="1">{#N/A,#N/A,FALSE,"이태원철근"}</definedName>
    <definedName name="RawAgencyPrice" localSheetId="2">#REF!</definedName>
    <definedName name="RawAgencyPrice">#REF!</definedName>
    <definedName name="RBData" localSheetId="2">#REF!</definedName>
    <definedName name="RBData">#REF!</definedName>
    <definedName name="RC_B" localSheetId="2">#REF!</definedName>
    <definedName name="RC_B">#REF!</definedName>
    <definedName name="_xlnm.Recorder" localSheetId="2">#REF!</definedName>
    <definedName name="_xlnm.Recorder">#REF!</definedName>
    <definedName name="Reselects" localSheetId="2">#REF!</definedName>
    <definedName name="Reselects">#REF!</definedName>
    <definedName name="RK" hidden="1">{#N/A,#N/A,FALSE,"이태원철근"}</definedName>
    <definedName name="RRR" localSheetId="2">#REF!</definedName>
    <definedName name="RRR">#REF!</definedName>
    <definedName name="RT" hidden="1">{#N/A,#N/A,FALSE,"이태원철근"}</definedName>
    <definedName name="RTCLCRDLCRCRCRCRCRDLRT" localSheetId="2">#REF!</definedName>
    <definedName name="RTCLCRDLCRCRCRCRCRDLRT">#REF!</definedName>
    <definedName name="s_1" localSheetId="2">#REF!</definedName>
    <definedName name="s_1">#REF!</definedName>
    <definedName name="s_2" localSheetId="2">#REF!</definedName>
    <definedName name="s_2">#REF!</definedName>
    <definedName name="sad" hidden="1">{#N/A,#N/A,FALSE,"이태원철근"}</definedName>
    <definedName name="SALESPLAN" localSheetId="2">#REF!</definedName>
    <definedName name="SALESPLAN">#REF!</definedName>
    <definedName name="SAN">#N/A</definedName>
    <definedName name="SAPOC" localSheetId="2">[1]회사99!#REF!</definedName>
    <definedName name="SAPOC">[1]회사99!#REF!</definedName>
    <definedName name="sdfg" hidden="1">{#N/A,#N/A,FALSE,"이태원철근"}</definedName>
    <definedName name="sdfsgd" hidden="1">{#N/A,#N/A,FALSE,"이태원철근"}</definedName>
    <definedName name="SERVICE" hidden="1">{#N/A,#N/A,FALSE,"이태원철근"}</definedName>
    <definedName name="SF" hidden="1">{#N/A,#N/A,FALSE,"이태원철근"}</definedName>
    <definedName name="SLEEVE" localSheetId="2">#REF!</definedName>
    <definedName name="SLEEVE">#REF!</definedName>
    <definedName name="SOCKET" localSheetId="2">#REF!</definedName>
    <definedName name="SOCKET">#REF!</definedName>
    <definedName name="SORT" localSheetId="2">#REF!</definedName>
    <definedName name="SORT">#REF!</definedName>
    <definedName name="sort2054" localSheetId="2">#REF!</definedName>
    <definedName name="sort2054">#REF!</definedName>
    <definedName name="SSS" localSheetId="2">#REF!</definedName>
    <definedName name="SSS">#REF!</definedName>
    <definedName name="start" localSheetId="2">#REF!</definedName>
    <definedName name="start">#REF!</definedName>
    <definedName name="STEEL_GUTTER" localSheetId="2">#REF!</definedName>
    <definedName name="STEEL_GUTTER">#REF!</definedName>
    <definedName name="T_PIECE_67" localSheetId="2">#REF!</definedName>
    <definedName name="T_PIECE_67">#REF!</definedName>
    <definedName name="T_PIECE_87" localSheetId="2">#REF!</definedName>
    <definedName name="T_PIECE_87">#REF!</definedName>
    <definedName name="Table" localSheetId="2">#REF!</definedName>
    <definedName name="Table">#REF!</definedName>
    <definedName name="Table1" localSheetId="2">#REF!</definedName>
    <definedName name="Table1">#REF!</definedName>
    <definedName name="test" localSheetId="2">#REF!</definedName>
    <definedName name="test">#REF!</definedName>
    <definedName name="TIT" localSheetId="2">#REF!</definedName>
    <definedName name="TIT">#REF!</definedName>
    <definedName name="title" localSheetId="2">#REF!</definedName>
    <definedName name="title">#REF!</definedName>
    <definedName name="TONG" localSheetId="2">#REF!</definedName>
    <definedName name="TONG">#REF!</definedName>
    <definedName name="TTT" localSheetId="2">#REF!</definedName>
    <definedName name="TTT">#REF!</definedName>
    <definedName name="VB" hidden="1">{#N/A,#N/A,FALSE,"이태원철근"}</definedName>
    <definedName name="VBN" hidden="1">{#N/A,#N/A,FALSE,"이태원철근"}</definedName>
    <definedName name="VVV" localSheetId="2">#REF!</definedName>
    <definedName name="VVV">#REF!</definedName>
    <definedName name="w_m" localSheetId="2">#REF!</definedName>
    <definedName name="w_m">#REF!</definedName>
    <definedName name="w_m1" localSheetId="2">#REF!</definedName>
    <definedName name="w_m1">#REF!</definedName>
    <definedName name="w_m2" localSheetId="2">#REF!</definedName>
    <definedName name="w_m2">#REF!</definedName>
    <definedName name="WATER_BOX" localSheetId="2">#REF!</definedName>
    <definedName name="WATER_BOX">#REF!</definedName>
    <definedName name="wrn.건설기계사업소._.상반기보고." hidden="1">{#N/A,#N/A,FALSE,"사업총괄";#N/A,#N/A,FALSE,"장비사업";#N/A,#N/A,FALSE,"철구사업";#N/A,#N/A,FALSE,"준설사업"}</definedName>
    <definedName name="wrn.변경예산." hidden="1">{#N/A,#N/A,FALSE,"변경관리예산";#N/A,#N/A,FALSE,"변경장비예산";#N/A,#N/A,FALSE,"변경준설예산";#N/A,#N/A,FALSE,"변경철구예산"}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설계내역서." hidden="1">{#N/A,#N/A,FALSE,"설계내억서"}</definedName>
    <definedName name="wrn.신용찬." hidden="1">{#N/A,#N/A,TRUE,"토적및재료집계";#N/A,#N/A,TRUE,"토적및재료집계";#N/A,#N/A,TRUE,"단위량"}</definedName>
    <definedName name="wrn.예상손익." hidden="1">{#N/A,#N/A,FALSE,"예상손익";#N/A,#N/A,FALSE,"관리분석";#N/A,#N/A,FALSE,"장비분석";#N/A,#N/A,FALSE,"준설분석";#N/A,#N/A,FALSE,"철구분석"}</definedName>
    <definedName name="wrn.이태원._.철근." hidden="1">{#N/A,#N/A,FALSE,"이태원철근"}</definedName>
    <definedName name="WW" localSheetId="2">#REF!</definedName>
    <definedName name="WW">#REF!</definedName>
    <definedName name="xxx" localSheetId="2">#REF!</definedName>
    <definedName name="xxx">#REF!</definedName>
    <definedName name="xxxxxxxxx" localSheetId="2">#REF!</definedName>
    <definedName name="xxxxxxxxx">#REF!</definedName>
    <definedName name="YES" localSheetId="2">#REF!</definedName>
    <definedName name="YES">#REF!</definedName>
    <definedName name="Z" localSheetId="2">#REF!</definedName>
    <definedName name="Z">#REF!</definedName>
    <definedName name="Z_47808010_6E85_4539_B1B7_15DF8E22FBDB_.wvu.PrintArea" localSheetId="2" hidden="1">내역서!$A$1:$M$6</definedName>
    <definedName name="Z_47808010_6E85_4539_B1B7_15DF8E22FBDB_.wvu.PrintArea" localSheetId="3" hidden="1">'단가산출 총괄표'!$A$1:$J$3</definedName>
    <definedName name="Z_47808010_6E85_4539_B1B7_15DF8E22FBDB_.wvu.PrintArea" localSheetId="1" hidden="1">총괄내역서!$A$1:$M$6</definedName>
    <definedName name="Z_47808010_6E85_4539_B1B7_15DF8E22FBDB_.wvu.PrintArea" localSheetId="0" hidden="1">표지!$A$1:$K$20</definedName>
    <definedName name="Z_47808010_6E85_4539_B1B7_15DF8E22FBDB_.wvu.PrintTitles" localSheetId="2" hidden="1">내역서!$2:$3</definedName>
    <definedName name="Z_47808010_6E85_4539_B1B7_15DF8E22FBDB_.wvu.PrintTitles" localSheetId="3" hidden="1">'단가산출 총괄표'!$1:$2</definedName>
    <definedName name="Z_47808010_6E85_4539_B1B7_15DF8E22FBDB_.wvu.PrintTitles" localSheetId="1" hidden="1">총괄내역서!$3:$4</definedName>
    <definedName name="Z_47808010_6E85_4539_B1B7_15DF8E22FBDB_.wvu.Rows" localSheetId="2" hidden="1">내역서!#REF!,내역서!#REF!,내역서!#REF!</definedName>
    <definedName name="Z_47808010_6E85_4539_B1B7_15DF8E22FBDB_.wvu.Rows" localSheetId="3" hidden="1">'단가산출 총괄표'!#REF!,'단가산출 총괄표'!#REF!,'단가산출 총괄표'!#REF!,'단가산출 총괄표'!#REF!,'단가산출 총괄표'!#REF!,'단가산출 총괄표'!#REF!,'단가산출 총괄표'!#REF!,'단가산출 총괄표'!#REF!,'단가산출 총괄표'!#REF!</definedName>
    <definedName name="Z_47808010_6E85_4539_B1B7_15DF8E22FBDB_.wvu.Rows" localSheetId="1" hidden="1">총괄내역서!#REF!,총괄내역서!#REF!,총괄내역서!#REF!</definedName>
    <definedName name="Z_9B61A0C7_DDD8_41B7_817E_C04C6F251091_.wvu.PrintArea" localSheetId="2" hidden="1">내역서!$A$1:$M$6</definedName>
    <definedName name="Z_9B61A0C7_DDD8_41B7_817E_C04C6F251091_.wvu.PrintArea" localSheetId="3" hidden="1">'단가산출 총괄표'!$A$1:$J$3</definedName>
    <definedName name="Z_9B61A0C7_DDD8_41B7_817E_C04C6F251091_.wvu.PrintArea" localSheetId="1" hidden="1">총괄내역서!$A$1:$M$6</definedName>
    <definedName name="Z_9B61A0C7_DDD8_41B7_817E_C04C6F251091_.wvu.PrintArea" localSheetId="0" hidden="1">표지!$A$1:$K$20</definedName>
    <definedName name="Z_9B61A0C7_DDD8_41B7_817E_C04C6F251091_.wvu.PrintTitles" localSheetId="2" hidden="1">내역서!$2:$3</definedName>
    <definedName name="Z_9B61A0C7_DDD8_41B7_817E_C04C6F251091_.wvu.PrintTitles" localSheetId="3" hidden="1">'단가산출 총괄표'!$1:$2</definedName>
    <definedName name="Z_9B61A0C7_DDD8_41B7_817E_C04C6F251091_.wvu.PrintTitles" localSheetId="1" hidden="1">총괄내역서!$3:$4</definedName>
    <definedName name="Z_9B61A0C7_DDD8_41B7_817E_C04C6F251091_.wvu.Rows" localSheetId="2" hidden="1">내역서!#REF!,내역서!#REF!,내역서!#REF!</definedName>
    <definedName name="Z_9B61A0C7_DDD8_41B7_817E_C04C6F251091_.wvu.Rows" localSheetId="3" hidden="1">'단가산출 총괄표'!#REF!,'단가산출 총괄표'!#REF!,'단가산출 총괄표'!#REF!,'단가산출 총괄표'!#REF!,'단가산출 총괄표'!#REF!,'단가산출 총괄표'!#REF!,'단가산출 총괄표'!#REF!,'단가산출 총괄표'!#REF!,'단가산출 총괄표'!#REF!</definedName>
    <definedName name="Z_9B61A0C7_DDD8_41B7_817E_C04C6F251091_.wvu.Rows" localSheetId="1" hidden="1">총괄내역서!#REF!,총괄내역서!#REF!,총괄내역서!#REF!</definedName>
    <definedName name="ZOKI" localSheetId="2">[1]회사99!#REF!</definedName>
    <definedName name="ZOKI">[1]회사99!#REF!</definedName>
    <definedName name="ZP" localSheetId="2">#REF!</definedName>
    <definedName name="ZP">#REF!</definedName>
    <definedName name="ZXC" hidden="1">{#N/A,#N/A,FALSE,"이태원철근"}</definedName>
    <definedName name="zz" localSheetId="2">#REF!</definedName>
    <definedName name="zz">#REF!</definedName>
    <definedName name="ㄱ" hidden="1">{#N/A,#N/A,FALSE,"이태원철근"}</definedName>
    <definedName name="ㄱㄱ" hidden="1">{#N/A,#N/A,FALSE,"이태원철근"}</definedName>
    <definedName name="ㄱㄱㄱ" localSheetId="2">#REF!</definedName>
    <definedName name="ㄱㄱㄱ">#REF!</definedName>
    <definedName name="가" localSheetId="2" hidden="1">#REF!</definedName>
    <definedName name="가" hidden="1">#REF!</definedName>
    <definedName name="가나" localSheetId="2">#REF!</definedName>
    <definedName name="가나">#REF!</definedName>
    <definedName name="가로등부표2" localSheetId="2">#REF!,#REF!</definedName>
    <definedName name="가로등부표2">#REF!,#REF!</definedName>
    <definedName name="가설사무실" localSheetId="2">#REF!</definedName>
    <definedName name="가설사무실">#REF!</definedName>
    <definedName name="가시설공" localSheetId="2">#REF!</definedName>
    <definedName name="가시설공">#REF!</definedName>
    <definedName name="가실행" localSheetId="2">#REF!</definedName>
    <definedName name="가실행">#REF!</definedName>
    <definedName name="간노" localSheetId="2">#REF!</definedName>
    <definedName name="간노">#REF!</definedName>
    <definedName name="간식대">[2]일위대가!$G$6</definedName>
    <definedName name="간접" localSheetId="2">#REF!</definedName>
    <definedName name="간접">#REF!</definedName>
    <definedName name="간접노무비" localSheetId="2">#REF!</definedName>
    <definedName name="간접노무비">#REF!</definedName>
    <definedName name="간접노무비_산식" localSheetId="2">#REF!</definedName>
    <definedName name="간접노무비_산식">#REF!</definedName>
    <definedName name="간접비내역" localSheetId="2">#REF!</definedName>
    <definedName name="간접비내역">#REF!</definedName>
    <definedName name="개요" localSheetId="2">#REF!</definedName>
    <definedName name="개요">#REF!</definedName>
    <definedName name="개요서" localSheetId="2">#REF!</definedName>
    <definedName name="개요서">#REF!</definedName>
    <definedName name="거푸집11">'[6]수량집계표11월 '!$E$10</definedName>
    <definedName name="거푸집12">'[7]수량집계표11월 '!$E$10</definedName>
    <definedName name="건축" localSheetId="2">#REF!</definedName>
    <definedName name="건축">#REF!</definedName>
    <definedName name="건축공사집계표" localSheetId="2">#REF!</definedName>
    <definedName name="건축공사집계표">#REF!</definedName>
    <definedName name="건축서비스">#N/A</definedName>
    <definedName name="견">IF([8]산근!$C$49=10,67020,IF([8]산근!$C$49=20,88500,IF([8]산근!$C$49=30,108990,IF([8]산근!$C$49=40,128630,IF([8]산근!$C$49=50,142030,IF([8]산근!$C$49=60,151930))))))</definedName>
    <definedName name="견적">IF([9]산근!$C$49=410,342320,IF([9]산근!$C$49=460,368920,IF([9]산근!$C$49=510,391640)))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서">IF([9]산근!$C$49=200,249790,IF([9]산근!$C$49=230,253200,IF([9]산근!$C$49=260,265760,IF([9]산근!$C$49=290,283590,IF([9]산근!$C$49=320,291520,IF([9]산근!$C$49=350,307080))))))</definedName>
    <definedName name="견적서1">IF([8]산근!$C$49=200,249790,IF([8]산근!$C$49=230,253200,IF([8]산근!$C$49=260,265760,IF([8]산근!$C$49=290,283590,IF([8]산근!$C$49=320,291520,IF([8]산근!$C$49=350,307080))))))</definedName>
    <definedName name="견적의뢰" localSheetId="2">#REF!</definedName>
    <definedName name="견적의뢰">#REF!</definedName>
    <definedName name="경비" localSheetId="2">#REF!</definedName>
    <definedName name="경비">#REF!</definedName>
    <definedName name="경비율" localSheetId="2">#REF!</definedName>
    <definedName name="경비율">#REF!</definedName>
    <definedName name="경상비실행액">[10]경상비청구서!$D$35</definedName>
    <definedName name="경상비청구액">[10]경상비청구서!$G$35</definedName>
    <definedName name="경순" localSheetId="2">BlankMacro1</definedName>
    <definedName name="경순">BlankMacro1</definedName>
    <definedName name="경순2" localSheetId="2">BlankMacro1</definedName>
    <definedName name="경순2">BlankMacro1</definedName>
    <definedName name="경유">[2]일위대가!$G$4</definedName>
    <definedName name="계" localSheetId="2">#REF!</definedName>
    <definedName name="계">#REF!</definedName>
    <definedName name="계약" localSheetId="2">#REF!</definedName>
    <definedName name="계약">#REF!</definedName>
    <definedName name="계획표" localSheetId="2">#REF!</definedName>
    <definedName name="계획표">#REF!</definedName>
    <definedName name="고압" localSheetId="2">#REF!</definedName>
    <definedName name="고압">#REF!</definedName>
    <definedName name="고용보험료" localSheetId="2">#REF!</definedName>
    <definedName name="고용보험료">#REF!</definedName>
    <definedName name="고용보험료_산식" localSheetId="2">#REF!</definedName>
    <definedName name="고용보험료_산식">#REF!</definedName>
    <definedName name="고재" localSheetId="2">#REF!</definedName>
    <definedName name="고재">#REF!</definedName>
    <definedName name="고케" localSheetId="2">#REF!</definedName>
    <definedName name="고케">#REF!</definedName>
    <definedName name="골재사용료" localSheetId="2">#REF!</definedName>
    <definedName name="골재사용료">#REF!</definedName>
    <definedName name="곱" localSheetId="2">#REF!</definedName>
    <definedName name="곱">#REF!</definedName>
    <definedName name="공" localSheetId="2">#REF!+#REF!</definedName>
    <definedName name="공">#REF!+#REF!</definedName>
    <definedName name="공_사_개_요" localSheetId="2">#REF!</definedName>
    <definedName name="공_사_개_요">#REF!</definedName>
    <definedName name="工_事_槪_要" localSheetId="2">#REF!</definedName>
    <definedName name="工_事_槪_要">#REF!</definedName>
    <definedName name="공급가액" localSheetId="2">#REF!</definedName>
    <definedName name="공급가액">#REF!</definedName>
    <definedName name="공기" localSheetId="2">#REF!</definedName>
    <definedName name="공기">#REF!</definedName>
    <definedName name="공사개요" localSheetId="2">#REF!</definedName>
    <definedName name="공사개요">#REF!</definedName>
    <definedName name="공사기간" localSheetId="2">#REF!</definedName>
    <definedName name="공사기간">#REF!</definedName>
    <definedName name="공사명" localSheetId="2">#REF!</definedName>
    <definedName name="공사명">#REF!</definedName>
    <definedName name="공사비" localSheetId="2">#REF!</definedName>
    <definedName name="공사비">#REF!</definedName>
    <definedName name="공사비총괄표" localSheetId="2">#REF!</definedName>
    <definedName name="공사비총괄표">#REF!</definedName>
    <definedName name="공사수준번호" localSheetId="2">#REF!</definedName>
    <definedName name="공사수준번호">#REF!</definedName>
    <definedName name="공사원가" localSheetId="2">#REF!</definedName>
    <definedName name="공사원가">#REF!</definedName>
    <definedName name="공사원가계산서" hidden="1">{#N/A,#N/A,TRUE,"토적및재료집계";#N/A,#N/A,TRUE,"토적및재료집계";#N/A,#N/A,TRUE,"단위량"}</definedName>
    <definedName name="공압식천공" localSheetId="2">'[11]호표1(어스볼트)'!#REF!</definedName>
    <definedName name="공압식천공">'[11]호표1(어스볼트)'!#REF!</definedName>
    <definedName name="공일" localSheetId="2">#REF!</definedName>
    <definedName name="공일">#REF!</definedName>
    <definedName name="공정량" localSheetId="2">#REF!</definedName>
    <definedName name="공정량">#REF!</definedName>
    <definedName name="공정수량" localSheetId="2">#REF!</definedName>
    <definedName name="공정수량">#REF!</definedName>
    <definedName name="공정집계" localSheetId="2">#REF!</definedName>
    <definedName name="공정집계">#REF!</definedName>
    <definedName name="공종" localSheetId="2">#REF!</definedName>
    <definedName name="공종">#REF!</definedName>
    <definedName name="공통비시영" localSheetId="2">#REF!</definedName>
    <definedName name="공통비시영">#REF!</definedName>
    <definedName name="공통비전체" localSheetId="2">#REF!</definedName>
    <definedName name="공통비전체">#REF!</definedName>
    <definedName name="과장GROSS">#N/A</definedName>
    <definedName name="관급" localSheetId="2">#REF!,#REF!,#REF!</definedName>
    <definedName name="관급">#REF!,#REF!,#REF!</definedName>
    <definedName name="관급단가" localSheetId="2">#REF!</definedName>
    <definedName name="관급단가">#REF!</definedName>
    <definedName name="관급자재대" localSheetId="2">#REF!</definedName>
    <definedName name="관급자재대">#REF!</definedName>
    <definedName name="관급자재비" localSheetId="2">#REF!</definedName>
    <definedName name="관급자재비">#REF!</definedName>
    <definedName name="관로총괄" localSheetId="2">#REF!</definedName>
    <definedName name="관로총괄">#REF!</definedName>
    <definedName name="광명" localSheetId="2">#REF!</definedName>
    <definedName name="광명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동토목공사" hidden="1">{#N/A,#N/A,FALSE,"이태원철근"}</definedName>
    <definedName name="교량수량_Sheet10_List" localSheetId="2">#REF!</definedName>
    <definedName name="교량수량_Sheet10_List">#REF!</definedName>
    <definedName name="구분" localSheetId="2">BlankMacro1</definedName>
    <definedName name="구분">BlankMacro1</definedName>
    <definedName name="구분1" localSheetId="2">BlankMacro1</definedName>
    <definedName name="구분1">BlankMacro1</definedName>
    <definedName name="구조물공" localSheetId="2">#REF!</definedName>
    <definedName name="구조물공">#REF!</definedName>
    <definedName name="구체공" localSheetId="2">#REF!</definedName>
    <definedName name="구체공">#REF!</definedName>
    <definedName name="그냥" localSheetId="2">#REF!</definedName>
    <definedName name="그냥">#REF!</definedName>
    <definedName name="금액" localSheetId="2">#REF!</definedName>
    <definedName name="금액">#REF!</definedName>
    <definedName name="기계3" localSheetId="2">BlankMacro1</definedName>
    <definedName name="기계3">BlankMacro1</definedName>
    <definedName name="기계공" localSheetId="2">#REF!</definedName>
    <definedName name="기계공">#REF!</definedName>
    <definedName name="기계중계펌프내역" localSheetId="2">#REF!</definedName>
    <definedName name="기계중계펌프내역">#REF!</definedName>
    <definedName name="기기설치" localSheetId="2">#REF!</definedName>
    <definedName name="기기설치">#REF!</definedName>
    <definedName name="기기자재" localSheetId="2">#REF!</definedName>
    <definedName name="기기자재">#REF!</definedName>
    <definedName name="기준지수" localSheetId="2">#REF!</definedName>
    <definedName name="기준지수">#REF!</definedName>
    <definedName name="기초공" localSheetId="2">#REF!</definedName>
    <definedName name="기초공">#REF!</definedName>
    <definedName name="기타경비" localSheetId="2">#REF!</definedName>
    <definedName name="기타경비">#REF!</definedName>
    <definedName name="기타경비_산식" localSheetId="2">#REF!</definedName>
    <definedName name="기타경비_산식">#REF!</definedName>
    <definedName name="기타구조물" localSheetId="2">#REF!</definedName>
    <definedName name="기타구조물">#REF!</definedName>
    <definedName name="길옥렬" localSheetId="2">#REF!</definedName>
    <definedName name="길옥렬">#REF!</definedName>
    <definedName name="김기봉" localSheetId="2">#REF!</definedName>
    <definedName name="김기봉">#REF!</definedName>
    <definedName name="김남숙" localSheetId="2">#REF!</definedName>
    <definedName name="김남숙">#REF!</definedName>
    <definedName name="김인국" localSheetId="2">#REF!</definedName>
    <definedName name="김인국">#REF!</definedName>
    <definedName name="김인철" localSheetId="2">#REF!</definedName>
    <definedName name="김인철">#REF!</definedName>
    <definedName name="김전진행" localSheetId="2">#REF!</definedName>
    <definedName name="김전진행">#REF!</definedName>
    <definedName name="김전진행2" localSheetId="2">#REF!</definedName>
    <definedName name="김전진행2">#REF!</definedName>
    <definedName name="김전청산" localSheetId="2">#REF!</definedName>
    <definedName name="김전청산">#REF!</definedName>
    <definedName name="김정웅" localSheetId="2">#REF!</definedName>
    <definedName name="김정웅">#REF!</definedName>
    <definedName name="김종수" localSheetId="2">#REF!</definedName>
    <definedName name="김종수">#REF!</definedName>
    <definedName name="김주성" localSheetId="2">#REF!</definedName>
    <definedName name="김주성">#REF!</definedName>
    <definedName name="김창선" localSheetId="2">#REF!</definedName>
    <definedName name="김창선">#REF!</definedName>
    <definedName name="김희진행" localSheetId="2">#REF!</definedName>
    <definedName name="김희진행">#REF!</definedName>
    <definedName name="김희진행2" localSheetId="2">#REF!</definedName>
    <definedName name="김희진행2">#REF!</definedName>
    <definedName name="김희청산" localSheetId="2">#REF!</definedName>
    <definedName name="김희청산">#REF!</definedName>
    <definedName name="끝에삽입" hidden="1">{#N/A,#N/A,FALSE,"이태원철근"}</definedName>
    <definedName name="나." localSheetId="2">#REF!</definedName>
    <definedName name="나.">#REF!</definedName>
    <definedName name="날짜" localSheetId="2">#REF!</definedName>
    <definedName name="날짜">#REF!</definedName>
    <definedName name="남양" localSheetId="2">#REF!</definedName>
    <definedName name="남양">#REF!</definedName>
    <definedName name="남양1" localSheetId="2">#REF!</definedName>
    <definedName name="남양1">#REF!</definedName>
    <definedName name="남양2" localSheetId="2">#REF!</definedName>
    <definedName name="남양2">#REF!</definedName>
    <definedName name="남양단가" localSheetId="2">#REF!</definedName>
    <definedName name="남양단가">#REF!</definedName>
    <definedName name="내선전공" localSheetId="2">#REF!</definedName>
    <definedName name="내선전공">#REF!</definedName>
    <definedName name="내역서가시설공" localSheetId="2">#REF!</definedName>
    <definedName name="내역서가시설공">#REF!</definedName>
    <definedName name="내역서구조물공" localSheetId="2">#REF!</definedName>
    <definedName name="내역서구조물공">#REF!</definedName>
    <definedName name="내역서배수공" localSheetId="2">#REF!</definedName>
    <definedName name="내역서배수공">#REF!</definedName>
    <definedName name="내역서부대공" localSheetId="2">#REF!</definedName>
    <definedName name="내역서부대공">#REF!</definedName>
    <definedName name="내역서토공" localSheetId="2">#REF!</definedName>
    <definedName name="내역서토공">#REF!</definedName>
    <definedName name="내역서포장공" localSheetId="2">#REF!</definedName>
    <definedName name="내역서포장공">#REF!</definedName>
    <definedName name="내전" localSheetId="2">#REF!</definedName>
    <definedName name="내전">#REF!</definedName>
    <definedName name="노무비" localSheetId="2">#REF!</definedName>
    <definedName name="노무비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2">BlankMacro1</definedName>
    <definedName name="노임">BlankMacro1</definedName>
    <definedName name="노임1" localSheetId="2">BlankMacro1</definedName>
    <definedName name="노임1">BlankMacro1</definedName>
    <definedName name="녹지율" localSheetId="2">#REF!</definedName>
    <definedName name="녹지율">#REF!</definedName>
    <definedName name="놀이터" localSheetId="2">#REF!</definedName>
    <definedName name="놀이터">#REF!</definedName>
    <definedName name="ㄵ" localSheetId="2">#REF!</definedName>
    <definedName name="ㄵ">#REF!</definedName>
    <definedName name="ㄷ" hidden="1">{#N/A,#N/A,FALSE,"이태원철근"}</definedName>
    <definedName name="ㄷㄷㄷㄷㄷ" hidden="1">{#N/A,#N/A,FALSE,"이태원철근"}</definedName>
    <definedName name="다." localSheetId="2">#REF!</definedName>
    <definedName name="다.">#REF!</definedName>
    <definedName name="단" localSheetId="2">TEXT(RIGHT(#REF!,3),"-#,##0")</definedName>
    <definedName name="단">TEXT(RIGHT(#REF!,3),"-#,##0")</definedName>
    <definedName name="단가" localSheetId="2">#REF!</definedName>
    <definedName name="단가">#REF!</definedName>
    <definedName name="단가2" localSheetId="2">#REF!</definedName>
    <definedName name="단가2">#REF!</definedName>
    <definedName name="단가비교" localSheetId="2">#REF!</definedName>
    <definedName name="단가비교">#REF!</definedName>
    <definedName name="단가비교표" localSheetId="2">#REF!,#REF!</definedName>
    <definedName name="단가비교표">#REF!,#REF!</definedName>
    <definedName name="단가산출서" localSheetId="2">#REF!</definedName>
    <definedName name="단가산출서">#REF!</definedName>
    <definedName name="단가적용표" localSheetId="2">#REF!</definedName>
    <definedName name="단가적용표">#REF!</definedName>
    <definedName name="단가표" localSheetId="2">#REF!</definedName>
    <definedName name="단가표">#REF!</definedName>
    <definedName name="단위" localSheetId="2">#REF!,#REF!</definedName>
    <definedName name="단위">#REF!,#REF!</definedName>
    <definedName name="단위량" localSheetId="2">#REF!</definedName>
    <definedName name="단위량">#REF!</definedName>
    <definedName name="담장" localSheetId="2">#REF!</definedName>
    <definedName name="담장">#REF!</definedName>
    <definedName name="대구2" localSheetId="2">#REF!</definedName>
    <definedName name="대구2">#REF!</definedName>
    <definedName name="대구3" localSheetId="2">#REF!</definedName>
    <definedName name="대구3">#REF!</definedName>
    <definedName name="대구신당동" hidden="1">{"'별표'!$N$220"}</definedName>
    <definedName name="대기영역" localSheetId="2">#REF!</definedName>
    <definedName name="대기영역">#REF!</definedName>
    <definedName name="대리GROSS">#N/A</definedName>
    <definedName name="대상아파트24" localSheetId="2">#REF!</definedName>
    <definedName name="대상아파트24">#REF!</definedName>
    <definedName name="대상아파트32" localSheetId="2">#REF!</definedName>
    <definedName name="대상아파트32">#REF!</definedName>
    <definedName name="대상아파트43" localSheetId="2">#REF!</definedName>
    <definedName name="대상아파트43">#REF!</definedName>
    <definedName name="대상아파트48" localSheetId="2">#REF!</definedName>
    <definedName name="대상아파트48">#REF!</definedName>
    <definedName name="대상아파트62" localSheetId="2">#REF!</definedName>
    <definedName name="대상아파트62">#REF!</definedName>
    <definedName name="대상아파트80" localSheetId="2">#REF!</definedName>
    <definedName name="대상아파트80">#REF!</definedName>
    <definedName name="대전내역서_대전추가비교표_List" localSheetId="2">#REF!</definedName>
    <definedName name="대전내역서_대전추가비교표_List">#REF!</definedName>
    <definedName name="덤프" localSheetId="2">#REF!</definedName>
    <definedName name="덤프">#REF!</definedName>
    <definedName name="도급공사" localSheetId="2">#REF!</definedName>
    <definedName name="도급공사">#REF!</definedName>
    <definedName name="도급단가" localSheetId="2">#REF!</definedName>
    <definedName name="도급단가">#REF!</definedName>
    <definedName name="도급액1" localSheetId="2">#REF!</definedName>
    <definedName name="도급액1">#REF!</definedName>
    <definedName name="도급예산액" localSheetId="2">#REF!</definedName>
    <definedName name="도급예산액">#REF!</definedName>
    <definedName name="도급예상액" localSheetId="2">#REF!</definedName>
    <definedName name="도급예상액">#REF!</definedName>
    <definedName name="도장공" localSheetId="2">#REF!</definedName>
    <definedName name="도장공">#REF!</definedName>
    <definedName name="돈" localSheetId="2">#REF!,#REF!</definedName>
    <definedName name="돈">#REF!,#REF!</definedName>
    <definedName name="동바리11">'[6]수량집계표11월 '!$G$10</definedName>
    <definedName name="동바리12">'[7]수량집계표11월 '!$G$10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되" localSheetId="2">#REF!</definedName>
    <definedName name="되">#REF!</definedName>
    <definedName name="되메우기" localSheetId="2">#REF!</definedName>
    <definedName name="되메우기">#REF!</definedName>
    <definedName name="ㄹ" hidden="1">{#N/A,#N/A,FALSE,"이태원철근"}</definedName>
    <definedName name="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미콘11">'[6]수량집계표11월 '!$C$10</definedName>
    <definedName name="레미콘12">'[7]수량집계표11월 '!$C$10</definedName>
    <definedName name="리핑0_3" localSheetId="2">#REF!</definedName>
    <definedName name="리핑0_3">#REF!</definedName>
    <definedName name="리핑12_15" localSheetId="2">#REF!</definedName>
    <definedName name="리핑12_15">#REF!</definedName>
    <definedName name="리핑15_18" localSheetId="2">#REF!</definedName>
    <definedName name="리핑15_18">#REF!</definedName>
    <definedName name="리핑3_6" localSheetId="2">#REF!</definedName>
    <definedName name="리핑3_6">#REF!</definedName>
    <definedName name="리핑6_9" localSheetId="2">#REF!</definedName>
    <definedName name="리핑6_9">#REF!</definedName>
    <definedName name="리핑9_12" localSheetId="2">#REF!</definedName>
    <definedName name="리핑9_12">#REF!</definedName>
    <definedName name="리핑암" localSheetId="2">#REF!</definedName>
    <definedName name="리핑암">#REF!</definedName>
    <definedName name="리핑합" localSheetId="2">#REF!</definedName>
    <definedName name="리핑합">#REF!</definedName>
    <definedName name="ㅁ" hidden="1">{#N/A,#N/A,FALSE,"이태원철근"}</definedName>
    <definedName name="ㅁ1" localSheetId="2">#REF!</definedName>
    <definedName name="ㅁ1">#REF!</definedName>
    <definedName name="ㅁ100" localSheetId="2">#REF!</definedName>
    <definedName name="ㅁ100">#REF!</definedName>
    <definedName name="ㅁ191" localSheetId="2">#REF!</definedName>
    <definedName name="ㅁ191">#REF!</definedName>
    <definedName name="ㅁ636" localSheetId="2">#REF!</definedName>
    <definedName name="ㅁ636">#REF!</definedName>
    <definedName name="ㅁ89" localSheetId="2">#REF!</definedName>
    <definedName name="ㅁ89">#REF!</definedName>
    <definedName name="ㅁㅁ" hidden="1">{#N/A,#N/A,FALSE,"이태원철근"}</definedName>
    <definedName name="ㅁㅁㅁ" localSheetId="2">#REF!</definedName>
    <definedName name="ㅁㅁㅁ">#REF!</definedName>
    <definedName name="마감수준24" localSheetId="2">#REF!</definedName>
    <definedName name="마감수준24">#REF!</definedName>
    <definedName name="마감수준32" localSheetId="2">#REF!</definedName>
    <definedName name="마감수준32">#REF!</definedName>
    <definedName name="마감수준43" localSheetId="2">#REF!</definedName>
    <definedName name="마감수준43">#REF!</definedName>
    <definedName name="마감수준48" localSheetId="2">#REF!</definedName>
    <definedName name="마감수준48">#REF!</definedName>
    <definedName name="마감수준62" localSheetId="2">#REF!</definedName>
    <definedName name="마감수준62">#REF!</definedName>
    <definedName name="마감수준80" localSheetId="2">#REF!</definedName>
    <definedName name="마감수준80">#REF!</definedName>
    <definedName name="마감포">#N/A</definedName>
    <definedName name="마하11_40" localSheetId="2">#REF!</definedName>
    <definedName name="마하11_40">#REF!</definedName>
    <definedName name="마하12_25" localSheetId="2">#REF!</definedName>
    <definedName name="마하12_25">#REF!</definedName>
    <definedName name="마하12_40" localSheetId="2">#REF!</definedName>
    <definedName name="마하12_40">#REF!</definedName>
    <definedName name="마하13_25" localSheetId="2">#REF!</definedName>
    <definedName name="마하13_25">#REF!</definedName>
    <definedName name="마하21_40" localSheetId="2">#REF!</definedName>
    <definedName name="마하21_40">#REF!</definedName>
    <definedName name="마하22_25" localSheetId="2">#REF!</definedName>
    <definedName name="마하22_25">#REF!</definedName>
    <definedName name="마하22_40" localSheetId="2">#REF!</definedName>
    <definedName name="마하22_40">#REF!</definedName>
    <definedName name="마하23_25" localSheetId="2">#REF!</definedName>
    <definedName name="마하23_25">#REF!</definedName>
    <definedName name="마하31_40" localSheetId="2">#REF!</definedName>
    <definedName name="마하31_40">#REF!</definedName>
    <definedName name="마하32_25" localSheetId="2">#REF!</definedName>
    <definedName name="마하32_25">#REF!</definedName>
    <definedName name="마하32_40" localSheetId="2">#REF!</definedName>
    <definedName name="마하32_40">#REF!</definedName>
    <definedName name="마하33_25" localSheetId="2">#REF!</definedName>
    <definedName name="마하33_25">#REF!</definedName>
    <definedName name="맨홀호수" localSheetId="2">#REF!</definedName>
    <definedName name="맨홀호수">#REF!</definedName>
    <definedName name="면고르기" localSheetId="2">#REF!</definedName>
    <definedName name="면고르기">#REF!</definedName>
    <definedName name="모데ㅎ하우스건립비">#N/A</definedName>
    <definedName name="모델하우스건립비">#N/A</definedName>
    <definedName name="모랑" localSheetId="2">#REF!</definedName>
    <definedName name="모랑">#REF!</definedName>
    <definedName name="모래" localSheetId="2">#REF!</definedName>
    <definedName name="모래">#REF!</definedName>
    <definedName name="목도공" localSheetId="2">#REF!</definedName>
    <definedName name="목도공">#REF!</definedName>
    <definedName name="목차9" hidden="1">{#N/A,#N/A,FALSE,"이태원철근"}</definedName>
    <definedName name="몰라" localSheetId="2">#REF!</definedName>
    <definedName name="몰라">#REF!</definedName>
    <definedName name="문운배" localSheetId="2">#REF!</definedName>
    <definedName name="문운배">#REF!</definedName>
    <definedName name="문주" localSheetId="2">#REF!</definedName>
    <definedName name="문주">#REF!</definedName>
    <definedName name="문주비고" localSheetId="2">#REF!</definedName>
    <definedName name="문주비고">#REF!</definedName>
    <definedName name="물" hidden="1">{#N/A,#N/A,FALSE,"이태원철근"}</definedName>
    <definedName name="물가" hidden="1">{#N/A,#N/A,FALSE,"이태원철근"}</definedName>
    <definedName name="물푸기" localSheetId="2">#REF!</definedName>
    <definedName name="물푸기">#REF!</definedName>
    <definedName name="뭐가이태원이야" hidden="1">{#N/A,#N/A,FALSE,"이태원철근"}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미장공" localSheetId="2">#REF!</definedName>
    <definedName name="미장공">#REF!</definedName>
    <definedName name="민서홍" localSheetId="2">#REF!</definedName>
    <definedName name="민서홍">#REF!</definedName>
    <definedName name="ㅂ" hidden="1">{#N/A,#N/A,TRUE,"토적및재료집계";#N/A,#N/A,TRUE,"토적및재료집계";#N/A,#N/A,TRUE,"단위량"}</definedName>
    <definedName name="바로" localSheetId="2">#REF!</definedName>
    <definedName name="바로">#REF!</definedName>
    <definedName name="朴俊成_常務" localSheetId="2">#REF!</definedName>
    <definedName name="朴俊成_常務">#REF!</definedName>
    <definedName name="반여수량" localSheetId="2">#REF!</definedName>
    <definedName name="반여수량">#REF!</definedName>
    <definedName name="발코니근거" localSheetId="2">#REF!</definedName>
    <definedName name="발코니근거">#REF!</definedName>
    <definedName name="발파암" localSheetId="2">#REF!</definedName>
    <definedName name="발파암">#REF!</definedName>
    <definedName name="방류펌프" localSheetId="2">#REF!</definedName>
    <definedName name="방류펌프">#REF!</definedName>
    <definedName name="방수공" localSheetId="2">#REF!</definedName>
    <definedName name="방수공">#REF!</definedName>
    <definedName name="방음벽" localSheetId="2">#REF!</definedName>
    <definedName name="방음벽">#REF!</definedName>
    <definedName name="방음벽번호" localSheetId="2">#REF!</definedName>
    <definedName name="방음벽번호">#REF!</definedName>
    <definedName name="배관공" localSheetId="2">#REF!</definedName>
    <definedName name="배관공">#REF!</definedName>
    <definedName name="배수" localSheetId="2">#REF!</definedName>
    <definedName name="배수">#REF!</definedName>
    <definedName name="배수공" localSheetId="2">#REF!</definedName>
    <definedName name="배수공">#REF!</definedName>
    <definedName name="배전" localSheetId="2">#REF!</definedName>
    <definedName name="배전">#REF!</definedName>
    <definedName name="배전전공" localSheetId="2">#REF!</definedName>
    <definedName name="배전전공">#REF!</definedName>
    <definedName name="벌목" localSheetId="2">#REF!</definedName>
    <definedName name="벌목">#REF!</definedName>
    <definedName name="범위">[2]일위대가!$B$4:$Q$1184</definedName>
    <definedName name="범위2">[2]단가산출서!$B$4:$T$20954</definedName>
    <definedName name="보고장표_현장그림_List" localSheetId="2">#REF!</definedName>
    <definedName name="보고장표_현장그림_List">#REF!</definedName>
    <definedName name="보완자료복사" localSheetId="2">#REF!</definedName>
    <definedName name="보완자료복사">#REF!</definedName>
    <definedName name="보인" localSheetId="2">#REF!</definedName>
    <definedName name="보인">#REF!</definedName>
    <definedName name="보할" hidden="1">{#N/A,#N/A,FALSE,"이태원철근"}</definedName>
    <definedName name="보할푬_2000년" hidden="1">{#N/A,#N/A,FALSE,"이태원철근"}</definedName>
    <definedName name="부가가치세" localSheetId="2">#REF!</definedName>
    <definedName name="부가가치세">#REF!</definedName>
    <definedName name="부가가치세_산식" localSheetId="2">#REF!</definedName>
    <definedName name="부가가치세_산식">#REF!</definedName>
    <definedName name="부대GROSS">#N/A</definedName>
    <definedName name="부대건축공사비">#N/A</definedName>
    <definedName name="부대공" localSheetId="2">#REF!</definedName>
    <definedName name="부대공">#REF!</definedName>
    <definedName name="부대공사집계표" localSheetId="2">#REF!</definedName>
    <definedName name="부대공사집계표">#REF!</definedName>
    <definedName name="部長" localSheetId="2">#REF!</definedName>
    <definedName name="部長">#REF!</definedName>
    <definedName name="부장GROSS">#N/A</definedName>
    <definedName name="부천1" localSheetId="2">#REF!</definedName>
    <definedName name="부천1">#REF!</definedName>
    <definedName name="분" hidden="1">{#N/A,#N/A,FALSE,"이태원철근"}</definedName>
    <definedName name="분당" localSheetId="2">#REF!</definedName>
    <definedName name="분당">#REF!</definedName>
    <definedName name="분당공통0" localSheetId="2">#REF!</definedName>
    <definedName name="분당공통0">#REF!</definedName>
    <definedName name="분당대비" localSheetId="2">#REF!</definedName>
    <definedName name="분당대비">#REF!</definedName>
    <definedName name="분당보고" localSheetId="2">#REF!</definedName>
    <definedName name="분당보고">#REF!</definedName>
    <definedName name="분당시" localSheetId="2">#REF!</definedName>
    <definedName name="분당시">#REF!</definedName>
    <definedName name="분당시행" localSheetId="2">#REF!</definedName>
    <definedName name="분당시행">#REF!</definedName>
    <definedName name="분당시행대비표" localSheetId="2">#REF!</definedName>
    <definedName name="분당시행대비표">#REF!</definedName>
    <definedName name="분당시행문" localSheetId="2">#REF!</definedName>
    <definedName name="분당시행문">#REF!</definedName>
    <definedName name="분당코" localSheetId="2">#REF!</definedName>
    <definedName name="분당코">#REF!</definedName>
    <definedName name="분당코아공통비" localSheetId="2">#REF!</definedName>
    <definedName name="분당코아공통비">#REF!</definedName>
    <definedName name="분당코아공통비다" localSheetId="2">#REF!</definedName>
    <definedName name="분당코아공통비다">#REF!</definedName>
    <definedName name="분당코아시행" localSheetId="2">#REF!</definedName>
    <definedName name="분당코아시행">#REF!</definedName>
    <definedName name="분당코아시행대비" localSheetId="2">#REF!</definedName>
    <definedName name="분당코아시행대비">#REF!</definedName>
    <definedName name="분당코아시행대비표" localSheetId="2">#REF!</definedName>
    <definedName name="분당코아시행대비표">#REF!</definedName>
    <definedName name="분당코아시행표" localSheetId="2">#REF!</definedName>
    <definedName name="분당코아시행표">#REF!</definedName>
    <definedName name="분당코아협조" localSheetId="2">#REF!</definedName>
    <definedName name="분당코아협조">#REF!</definedName>
    <definedName name="분당코아협조문" localSheetId="2">#REF!</definedName>
    <definedName name="분당코아협조문">#REF!</definedName>
    <definedName name="분당협조" hidden="1">{#N/A,#N/A,FALSE,"이태원철근"}</definedName>
    <definedName name="備_________考" localSheetId="2">#REF!</definedName>
    <definedName name="備_________考">#REF!</definedName>
    <definedName name="비___목" localSheetId="2">#REF!</definedName>
    <definedName name="비___목">#REF!</definedName>
    <definedName name="비계" localSheetId="2">#REF!</definedName>
    <definedName name="비계">#REF!</definedName>
    <definedName name="비계11">'[6]수량집계표11월 '!$F$10</definedName>
    <definedName name="비계12">'[7]수량집계표11월 '!$F$10</definedName>
    <definedName name="비계공" localSheetId="2">#REF!</definedName>
    <definedName name="비계공">#REF!</definedName>
    <definedName name="비교표" localSheetId="2">#REF!</definedName>
    <definedName name="비교표">#REF!</definedName>
    <definedName name="비목1" localSheetId="2">#REF!</definedName>
    <definedName name="비목1">#REF!</definedName>
    <definedName name="비율" localSheetId="2">#REF!</definedName>
    <definedName name="비율">#REF!</definedName>
    <definedName name="ㅅ" hidden="1">{#N/A,#N/A,FALSE,"이태원철근"}</definedName>
    <definedName name="사계계약고" localSheetId="2">#REF!</definedName>
    <definedName name="사계계약고">#REF!</definedName>
    <definedName name="사계비고" localSheetId="2">#REF!</definedName>
    <definedName name="사계비고">#REF!</definedName>
    <definedName name="사계소화" localSheetId="2">#REF!</definedName>
    <definedName name="사계소화">#REF!</definedName>
    <definedName name="사계전월실적" localSheetId="2">#REF!</definedName>
    <definedName name="사계전월실적">#REF!</definedName>
    <definedName name="사계투입" localSheetId="2">#REF!</definedName>
    <definedName name="사계투입">#REF!</definedName>
    <definedName name="사계현재실적" localSheetId="2">#REF!</definedName>
    <definedName name="사계현재실적">#REF!</definedName>
    <definedName name="사업계획" hidden="1">{#N/A,#N/A,FALSE,"이태원철근"}</definedName>
    <definedName name="사업비_현황" localSheetId="2">#REF!</definedName>
    <definedName name="사업비_현황">#REF!</definedName>
    <definedName name="사원GROSS">#N/A</definedName>
    <definedName name="사차" localSheetId="2">#REF!</definedName>
    <definedName name="사차">#REF!</definedName>
    <definedName name="사창1_40" localSheetId="2">#REF!</definedName>
    <definedName name="사창1_40">#REF!</definedName>
    <definedName name="사창2_25" localSheetId="2">#REF!</definedName>
    <definedName name="사창2_25">#REF!</definedName>
    <definedName name="사창2_40" localSheetId="2">#REF!</definedName>
    <definedName name="사창2_40">#REF!</definedName>
    <definedName name="사창3_25" localSheetId="2">#REF!</definedName>
    <definedName name="사창3_25">#REF!</definedName>
    <definedName name="산근갑지1" localSheetId="2">#REF!</definedName>
    <definedName name="산근갑지1">#REF!</definedName>
    <definedName name="산근을1" localSheetId="2">#REF!</definedName>
    <definedName name="산근을1">#REF!</definedName>
    <definedName name="산재보험료" localSheetId="2">#REF!</definedName>
    <definedName name="산재보험료">#REF!</definedName>
    <definedName name="산재보험료_산식" localSheetId="2">#REF!</definedName>
    <definedName name="산재보험료_산식">#REF!</definedName>
    <definedName name="산출근거" localSheetId="2">BlankMacro1</definedName>
    <definedName name="산출근거">BlankMacro1</definedName>
    <definedName name="산출근거1" localSheetId="2">#REF!</definedName>
    <definedName name="산출근거1">#REF!</definedName>
    <definedName name="삼차" localSheetId="2">#REF!</definedName>
    <definedName name="삼차">#REF!</definedName>
    <definedName name="상가A">#N/A</definedName>
    <definedName name="상가B">#N/A</definedName>
    <definedName name="상부공" localSheetId="2">#REF!</definedName>
    <definedName name="상부공">#REF!</definedName>
    <definedName name="상자" hidden="1">{#N/A,#N/A,FALSE,"이태원철근"}</definedName>
    <definedName name="새공통" hidden="1">{#N/A,#N/A,FALSE,"이태원철근"}</definedName>
    <definedName name="새공통2" localSheetId="2">#REF!</definedName>
    <definedName name="새공통2">#REF!</definedName>
    <definedName name="새공통AB" localSheetId="2">#REF!</definedName>
    <definedName name="새공통AB">#REF!</definedName>
    <definedName name="서">IF([8]산근!$C$49=80,172580,IF([8]산근!$C$49=90,182150,IF([8]산근!$C$49=100,189650,IF([8]산근!$C$49=120,195480,IF([8]산근!$C$49=140,211630,IF([8]산근!$C$49=160,222630))))))</definedName>
    <definedName name="서정석" localSheetId="2">#REF!</definedName>
    <definedName name="서정석">#REF!</definedName>
    <definedName name="석인엽" localSheetId="2">#REF!</definedName>
    <definedName name="석인엽">#REF!</definedName>
    <definedName name="설계내역서" hidden="1">{"'별표'!$N$220"}</definedName>
    <definedName name="설비" hidden="1">{#N/A,#N/A,FALSE,"이태원철근"}</definedName>
    <definedName name="설비서비스">#N/A</definedName>
    <definedName name="설서" hidden="1">{"'별표'!$N$220"}</definedName>
    <definedName name="설치간재" localSheetId="2">#REF!</definedName>
    <definedName name="설치간재">#REF!</definedName>
    <definedName name="설치직노" localSheetId="2">#REF!</definedName>
    <definedName name="설치직노">#REF!</definedName>
    <definedName name="설치직재" localSheetId="2">#REF!</definedName>
    <definedName name="설치직재">#REF!</definedName>
    <definedName name="세대수" localSheetId="2">#REF!</definedName>
    <definedName name="세대수">#REF!</definedName>
    <definedName name="세대수번호" localSheetId="2">#REF!</definedName>
    <definedName name="세대수번호">#REF!</definedName>
    <definedName name="소B7" localSheetId="2">#REF!</definedName>
    <definedName name="소B7">#REF!</definedName>
    <definedName name="소갑" localSheetId="2">#REF!</definedName>
    <definedName name="소갑">#REF!</definedName>
    <definedName name="손료" localSheetId="2">#REF!</definedName>
    <definedName name="손료">#REF!</definedName>
    <definedName name="수" localSheetId="2">#REF!</definedName>
    <definedName name="수">#REF!</definedName>
    <definedName name="수1소B" localSheetId="2">#REF!</definedName>
    <definedName name="수1소B">#REF!</definedName>
    <definedName name="수경" localSheetId="2">#REF!</definedName>
    <definedName name="수경">#REF!</definedName>
    <definedName name="수경비고" localSheetId="2">#REF!</definedName>
    <definedName name="수경비고">#REF!</definedName>
    <definedName name="수금" localSheetId="2">#REF!</definedName>
    <definedName name="수금">#REF!</definedName>
    <definedName name="수량" localSheetId="2">#REF!</definedName>
    <definedName name="수량">#REF!</definedName>
    <definedName name="수량산출" localSheetId="2">BlankMacro1</definedName>
    <definedName name="수량산출">BlankMacro1</definedName>
    <definedName name="수량산출2" localSheetId="2">BlankMacro1</definedName>
    <definedName name="수량산출2">BlankMacro1</definedName>
    <definedName name="수량산출5" localSheetId="2">BlankMacro1</definedName>
    <definedName name="수량산출5">BlankMacro1</definedName>
    <definedName name="수량산출서" localSheetId="2">#REF!</definedName>
    <definedName name="수량산출서">#REF!</definedName>
    <definedName name="수량산출서표지" localSheetId="2">BlankMacro1</definedName>
    <definedName name="수량산출서표지">BlankMacro1</definedName>
    <definedName name="수량표" localSheetId="2">#REF!</definedName>
    <definedName name="수량표">#REF!</definedName>
    <definedName name="수주" localSheetId="2">#REF!</definedName>
    <definedName name="수주">#REF!</definedName>
    <definedName name="수중0_3" localSheetId="2">#REF!</definedName>
    <definedName name="수중0_3">#REF!</definedName>
    <definedName name="수중3_6" localSheetId="2">#REF!</definedName>
    <definedName name="수중3_6">#REF!</definedName>
    <definedName name="수중6_9" localSheetId="2">#REF!</definedName>
    <definedName name="수중6_9">#REF!</definedName>
    <definedName name="수중9_12" localSheetId="2">#REF!</definedName>
    <definedName name="수중9_12">#REF!</definedName>
    <definedName name="수중합" localSheetId="2">#REF!</definedName>
    <definedName name="수중합">#REF!</definedName>
    <definedName name="순공사비" localSheetId="2">#REF!</definedName>
    <definedName name="순공사비">#REF!</definedName>
    <definedName name="순공사비_현황" localSheetId="2">#REF!</definedName>
    <definedName name="순공사비_현황">#REF!</definedName>
    <definedName name="순공사비계" localSheetId="2">#REF!</definedName>
    <definedName name="순공사비계">#REF!</definedName>
    <definedName name="순공사원가" localSheetId="2">#REF!</definedName>
    <definedName name="순공사원가">#REF!</definedName>
    <definedName name="순천" localSheetId="2">#REF!</definedName>
    <definedName name="순천">#REF!</definedName>
    <definedName name="순천단가" localSheetId="2">#REF!</definedName>
    <definedName name="순천단가">#REF!</definedName>
    <definedName name="숫자" localSheetId="2">#REF!</definedName>
    <definedName name="숫자">#REF!</definedName>
    <definedName name="시영" localSheetId="2">#REF!</definedName>
    <definedName name="시영">#REF!</definedName>
    <definedName name="시영경상비" localSheetId="2">#REF!</definedName>
    <definedName name="시영경상비">#REF!</definedName>
    <definedName name="시영공통비" localSheetId="2">#REF!</definedName>
    <definedName name="시영공통비">#REF!</definedName>
    <definedName name="시행" hidden="1">{#N/A,#N/A,FALSE,"이태원철근"}</definedName>
    <definedName name="식대">[2]일위대가!$G$5</definedName>
    <definedName name="식재" localSheetId="2">#REF!</definedName>
    <definedName name="식재">#REF!</definedName>
    <definedName name="식재감소계수" localSheetId="2">#REF!</definedName>
    <definedName name="식재감소계수">#REF!</definedName>
    <definedName name="신광호" localSheetId="2">#REF!</definedName>
    <definedName name="신광호">#REF!</definedName>
    <definedName name="新規工事_小計" localSheetId="2">#REF!</definedName>
    <definedName name="新規工事_小計">#REF!</definedName>
    <definedName name="新規推進__小計" localSheetId="2">#REF!</definedName>
    <definedName name="新規推進__小計">#REF!</definedName>
    <definedName name="신명섭" localSheetId="2">#REF!</definedName>
    <definedName name="신명섭">#REF!</definedName>
    <definedName name="실투입">[10]현장공사현황!$O$14</definedName>
    <definedName name="실투입당월">[10]현장공사현황!$O$12</definedName>
    <definedName name="실행" localSheetId="2">#REF!</definedName>
    <definedName name="실행">#REF!</definedName>
    <definedName name="실행갑" localSheetId="2">#REF!</definedName>
    <definedName name="실행갑">#REF!</definedName>
    <definedName name="실행예산서" localSheetId="2">#REF!</definedName>
    <definedName name="실행예산서">#REF!</definedName>
    <definedName name="쓰" localSheetId="2">#REF!</definedName>
    <definedName name="쓰">#REF!</definedName>
    <definedName name="ㅇㅇ" hidden="1">{#N/A,#N/A,FALSE,"이태원철근"}</definedName>
    <definedName name="아안녕" hidden="1">{"'별표'!$N$220"}</definedName>
    <definedName name="아이디" localSheetId="2">#REF!,#REF!</definedName>
    <definedName name="아이디">#REF!,#REF!</definedName>
    <definedName name="안" localSheetId="2">#REF!</definedName>
    <definedName name="안">#REF!</definedName>
    <definedName name="안내판" localSheetId="2">#REF!</definedName>
    <definedName name="안내판">#REF!</definedName>
    <definedName name="안내판수량" localSheetId="2">#REF!</definedName>
    <definedName name="안내판수량">#REF!</definedName>
    <definedName name="안녕" hidden="1">{"'별표'!$N$220"}</definedName>
    <definedName name="안성진행" localSheetId="2">#REF!</definedName>
    <definedName name="안성진행">#REF!</definedName>
    <definedName name="안성진행2" localSheetId="2">#REF!</definedName>
    <definedName name="안성진행2">#REF!</definedName>
    <definedName name="안성청산" localSheetId="2">#REF!</definedName>
    <definedName name="안성청산">#REF!</definedName>
    <definedName name="안전관리비" localSheetId="2">#REF!</definedName>
    <definedName name="안전관리비">#REF!</definedName>
    <definedName name="안전관리비_산식" localSheetId="2">#REF!</definedName>
    <definedName name="안전관리비_산식">#REF!</definedName>
    <definedName name="안태현" localSheetId="2">#REF!</definedName>
    <definedName name="안태현">#REF!</definedName>
    <definedName name="안효진행" localSheetId="2">#REF!</definedName>
    <definedName name="안효진행">#REF!</definedName>
    <definedName name="안효청산" localSheetId="2">#REF!</definedName>
    <definedName name="안효청산">#REF!</definedName>
    <definedName name="암사시영" localSheetId="2">#REF!</definedName>
    <definedName name="암사시영">#REF!</definedName>
    <definedName name="앗공통" localSheetId="2">#REF!</definedName>
    <definedName name="앗공통">#REF!</definedName>
    <definedName name="앗그만" localSheetId="2">#REF!</definedName>
    <definedName name="앗그만">#REF!</definedName>
    <definedName name="앗분당코아공통비" localSheetId="2">#REF!</definedName>
    <definedName name="앗분당코아공통비">#REF!</definedName>
    <definedName name="앗코아" localSheetId="2">#REF!</definedName>
    <definedName name="앗코아">#REF!</definedName>
    <definedName name="어연1_40" localSheetId="2">#REF!</definedName>
    <definedName name="어연1_40">#REF!</definedName>
    <definedName name="어연2_25" localSheetId="2">#REF!</definedName>
    <definedName name="어연2_25">#REF!</definedName>
    <definedName name="어연2_40" localSheetId="2">#REF!</definedName>
    <definedName name="어연2_40">#REF!</definedName>
    <definedName name="어연3_25" localSheetId="2">#REF!</definedName>
    <definedName name="어연3_25">#REF!</definedName>
    <definedName name="없음" localSheetId="2">#REF!</definedName>
    <definedName name="없음">#REF!</definedName>
    <definedName name="오진풍" localSheetId="2">#REF!</definedName>
    <definedName name="오진풍">#REF!</definedName>
    <definedName name="오차" localSheetId="2">#REF!</definedName>
    <definedName name="오차">#REF!</definedName>
    <definedName name="옥외공사" hidden="1">{#N/A,#N/A,FALSE,"이태원철근"}</definedName>
    <definedName name="옥외대비" hidden="1">{#N/A,#N/A,FALSE,"이태원철근"}</definedName>
    <definedName name="왕림31_40" localSheetId="2">#REF!</definedName>
    <definedName name="왕림31_40">#REF!</definedName>
    <definedName name="왕림32_25" localSheetId="2">#REF!</definedName>
    <definedName name="왕림32_25">#REF!</definedName>
    <definedName name="왕림32_40" localSheetId="2">#REF!</definedName>
    <definedName name="왕림32_40">#REF!</definedName>
    <definedName name="왕림33_25" localSheetId="2">#REF!</definedName>
    <definedName name="왕림33_25">#REF!</definedName>
    <definedName name="외벽" localSheetId="2">#REF!</definedName>
    <definedName name="외벽">#REF!</definedName>
    <definedName name="용소1_40" localSheetId="2">#REF!</definedName>
    <definedName name="용소1_40">#REF!</definedName>
    <definedName name="용소2_25" localSheetId="2">#REF!</definedName>
    <definedName name="용소2_25">#REF!</definedName>
    <definedName name="용소2_40" localSheetId="2">#REF!</definedName>
    <definedName name="용소2_40">#REF!</definedName>
    <definedName name="용소3_25" localSheetId="2">#REF!</definedName>
    <definedName name="용소3_25">#REF!</definedName>
    <definedName name="용역" localSheetId="2">#REF!</definedName>
    <definedName name="용역">#REF!</definedName>
    <definedName name="용접" localSheetId="2">#REF!</definedName>
    <definedName name="용접">#REF!</definedName>
    <definedName name="우이사" localSheetId="2">#REF!</definedName>
    <definedName name="우이사">#REF!</definedName>
    <definedName name="운전" localSheetId="2">#REF!</definedName>
    <definedName name="운전">#REF!</definedName>
    <definedName name="운전사" localSheetId="2">#REF!</definedName>
    <definedName name="운전사">#REF!</definedName>
    <definedName name="운전조" localSheetId="2">#REF!</definedName>
    <definedName name="운전조">#REF!</definedName>
    <definedName name="원" localSheetId="2">#REF!</definedName>
    <definedName name="원">#REF!</definedName>
    <definedName name="원가" localSheetId="2">#REF!</definedName>
    <definedName name="원가">#REF!</definedName>
    <definedName name="원가10" localSheetId="2">BlankMacro1</definedName>
    <definedName name="원가10">BlankMacro1</definedName>
    <definedName name="원가12356987" localSheetId="2">BlankMacro1</definedName>
    <definedName name="원가12356987">BlankMacro1</definedName>
    <definedName name="원형묵" localSheetId="2">#REF!</definedName>
    <definedName name="원형묵">#REF!</definedName>
    <definedName name="월드건설" hidden="1">{#N/A,#N/A,FALSE,"이태원철근"}</definedName>
    <definedName name="육상0_3" localSheetId="2">#REF!</definedName>
    <definedName name="육상0_3">#REF!</definedName>
    <definedName name="육상3_6" localSheetId="2">#REF!</definedName>
    <definedName name="육상3_6">#REF!</definedName>
    <definedName name="육상6_9" localSheetId="2">#REF!</definedName>
    <definedName name="육상6_9">#REF!</definedName>
    <definedName name="육상9_12" localSheetId="2">#REF!</definedName>
    <definedName name="육상9_12">#REF!</definedName>
    <definedName name="육상합" localSheetId="2">#REF!</definedName>
    <definedName name="육상합">#REF!</definedName>
    <definedName name="육차" localSheetId="2">#REF!</definedName>
    <definedName name="육차">#REF!</definedName>
    <definedName name="이대GROSS">#N/A</definedName>
    <definedName name="이동호" localSheetId="2">#REF!</definedName>
    <definedName name="이동호">#REF!</definedName>
    <definedName name="이름모름" hidden="1">{"'별표'!$N$220"}</definedName>
    <definedName name="이승재" localSheetId="2">#REF!</definedName>
    <definedName name="이승재">#REF!</definedName>
    <definedName name="移越工事__小計" localSheetId="2">#REF!</definedName>
    <definedName name="移越工事__小計">#REF!</definedName>
    <definedName name="이윤" localSheetId="2">#REF!</definedName>
    <definedName name="이윤">#REF!</definedName>
    <definedName name="이윤_산식" localSheetId="2">#REF!</definedName>
    <definedName name="이윤_산식">#REF!</definedName>
    <definedName name="이차" localSheetId="2">#REF!</definedName>
    <definedName name="이차">#REF!</definedName>
    <definedName name="이현구" localSheetId="2">#REF!</definedName>
    <definedName name="이현구">#REF!</definedName>
    <definedName name="이홍기" localSheetId="2">#REF!</definedName>
    <definedName name="이홍기">#REF!</definedName>
    <definedName name="인력품" localSheetId="2">#REF!</definedName>
    <definedName name="인력품">#REF!</definedName>
    <definedName name="인입비">#N/A</definedName>
    <definedName name="인테리어" localSheetId="2">#REF!</definedName>
    <definedName name="인테리어">#REF!</definedName>
    <definedName name="일B0.6" localSheetId="2">#REF!</definedName>
    <definedName name="일B0.6">#REF!</definedName>
    <definedName name="일B6" localSheetId="2">#REF!</definedName>
    <definedName name="일B6">#REF!</definedName>
    <definedName name="일대" localSheetId="2">#REF!</definedName>
    <definedName name="일대">#REF!</definedName>
    <definedName name="일대1" localSheetId="2">#REF!</definedName>
    <definedName name="일대1">#REF!</definedName>
    <definedName name="일반관리비" localSheetId="2">#REF!</definedName>
    <definedName name="일반관리비">#REF!</definedName>
    <definedName name="일반관리비_산식" localSheetId="2">#REF!</definedName>
    <definedName name="일반관리비_산식">#REF!</definedName>
    <definedName name="일위" localSheetId="2">#REF!</definedName>
    <definedName name="일위">#REF!</definedName>
    <definedName name="일위1" localSheetId="2">#REF!</definedName>
    <definedName name="일위1">#REF!</definedName>
    <definedName name="일위대가" localSheetId="2">#REF!</definedName>
    <definedName name="일위대가">#REF!</definedName>
    <definedName name="일위수량" localSheetId="2">#REF!</definedName>
    <definedName name="일위수량">#REF!</definedName>
    <definedName name="일차" localSheetId="2">#REF!</definedName>
    <definedName name="일차">#REF!</definedName>
    <definedName name="임동팔" localSheetId="2">#REF!</definedName>
    <definedName name="임동팔">#REF!</definedName>
    <definedName name="임명순" localSheetId="2">#REF!</definedName>
    <definedName name="임명순">#REF!</definedName>
    <definedName name="임종헌" localSheetId="2">#REF!</definedName>
    <definedName name="임종헌">#REF!</definedName>
    <definedName name="자재" localSheetId="2">#REF!</definedName>
    <definedName name="자재">#REF!</definedName>
    <definedName name="자재단가" localSheetId="2">#REF!</definedName>
    <definedName name="자재단가">#REF!</definedName>
    <definedName name="자재투입현황1" localSheetId="2">#REF!</definedName>
    <definedName name="자재투입현황1">#REF!</definedName>
    <definedName name="작업" localSheetId="2">#REF!</definedName>
    <definedName name="작업">#REF!</definedName>
    <definedName name="잔금" localSheetId="2">#REF!</definedName>
    <definedName name="잔금">#REF!</definedName>
    <definedName name="잔토" localSheetId="2">#REF!</definedName>
    <definedName name="잔토">#REF!</definedName>
    <definedName name="장두환" localSheetId="2">#REF!</definedName>
    <definedName name="장두환">#REF!</definedName>
    <definedName name="재료비" localSheetId="2">#REF!</definedName>
    <definedName name="재료비">#REF!</definedName>
    <definedName name="재료집계2" localSheetId="2">#REF!</definedName>
    <definedName name="재료집계2">#REF!</definedName>
    <definedName name="재료집계3" localSheetId="2">#REF!</definedName>
    <definedName name="재료집계3">#REF!</definedName>
    <definedName name="재료집계호남" localSheetId="2">#REF!</definedName>
    <definedName name="재료집계호남">#REF!</definedName>
    <definedName name="저수전기실">#N/A</definedName>
    <definedName name="저압" localSheetId="2">#REF!</definedName>
    <definedName name="저압">#REF!</definedName>
    <definedName name="저케" localSheetId="2">#REF!</definedName>
    <definedName name="저케">#REF!</definedName>
    <definedName name="적요" localSheetId="2">#REF!</definedName>
    <definedName name="적요">#REF!</definedName>
    <definedName name="적용" localSheetId="2">#REF!</definedName>
    <definedName name="적용">#REF!</definedName>
    <definedName name="전" localSheetId="2">#REF!</definedName>
    <definedName name="전">#REF!</definedName>
    <definedName name="전기" localSheetId="2">#REF!</definedName>
    <definedName name="전기">#REF!</definedName>
    <definedName name="전기공사1급" localSheetId="2">#REF!</definedName>
    <definedName name="전기공사1급">#REF!</definedName>
    <definedName name="전기공사2급" localSheetId="2">#REF!</definedName>
    <definedName name="전기공사2급">#REF!</definedName>
    <definedName name="전기내역서" localSheetId="2">#REF!</definedName>
    <definedName name="전기내역서">#REF!</definedName>
    <definedName name="전기서비스">#N/A</definedName>
    <definedName name="전기집계" localSheetId="2">#REF!</definedName>
    <definedName name="전기집계">#REF!</definedName>
    <definedName name="전기집계표" localSheetId="2">#REF!</definedName>
    <definedName name="전기집계표">#REF!</definedName>
    <definedName name="전명권" localSheetId="2">#REF!</definedName>
    <definedName name="전명권">#REF!</definedName>
    <definedName name="전체" localSheetId="2">#REF!</definedName>
    <definedName name="전체">#REF!</definedName>
    <definedName name="전체공종" localSheetId="2">#REF!</definedName>
    <definedName name="전체공종">#REF!</definedName>
    <definedName name="전체평단가" localSheetId="2">#REF!</definedName>
    <definedName name="전체평단가">#REF!</definedName>
    <definedName name="접대" localSheetId="2">#REF!</definedName>
    <definedName name="접대">#REF!</definedName>
    <definedName name="정명영" hidden="1">{#N/A,#N/A,FALSE,"이태원철근"}</definedName>
    <definedName name="정준호" localSheetId="2">#REF!</definedName>
    <definedName name="정준호">#REF!</definedName>
    <definedName name="정화조">#N/A</definedName>
    <definedName name="제1호표" localSheetId="2">#REF!</definedName>
    <definedName name="제1호표">#REF!</definedName>
    <definedName name="제2호표" localSheetId="2">#REF!</definedName>
    <definedName name="제2호표">#REF!</definedName>
    <definedName name="제3호표" localSheetId="2">#REF!</definedName>
    <definedName name="제3호표">#REF!</definedName>
    <definedName name="제4호표" localSheetId="2">#REF!</definedName>
    <definedName name="제4호표">#REF!</definedName>
    <definedName name="제5호표" localSheetId="2">#REF!</definedName>
    <definedName name="제5호표">#REF!</definedName>
    <definedName name="제6호표" localSheetId="2">#REF!</definedName>
    <definedName name="제6호표">#REF!</definedName>
    <definedName name="제목" localSheetId="2">#REF!</definedName>
    <definedName name="제목">#REF!</definedName>
    <definedName name="제작비" localSheetId="2">#REF!</definedName>
    <definedName name="제작비">#REF!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건1" localSheetId="2">IF(#REF!=10,67020,IF(#REF!=20,88500,IF(#REF!=30,108990,IF(#REF!=40,128630,IF(#REF!=50,142030,IF(#REF!=60,151930))))))</definedName>
    <definedName name="조건1">IF(#REF!=10,67020,IF(#REF!=20,88500,IF(#REF!=30,108990,IF(#REF!=40,128630,IF(#REF!=50,142030,IF(#REF!=60,151930))))))</definedName>
    <definedName name="조건2" localSheetId="2">IF(#REF!=80,172580,IF(#REF!=90,182150,IF(#REF!=100,189650,IF(#REF!=120,195480,IF(#REF!=140,211630,IF(#REF!=160,222630))))))</definedName>
    <definedName name="조건2">IF(#REF!=80,172580,IF(#REF!=90,182150,IF(#REF!=100,189650,IF(#REF!=120,195480,IF(#REF!=140,211630,IF(#REF!=160,222630))))))</definedName>
    <definedName name="조건3" localSheetId="2">IF(#REF!=200,249790,IF(#REF!=230,253200,IF(#REF!=260,265760,IF(#REF!=290,283590,IF(#REF!=320,291520,IF(#REF!=350,307080))))))</definedName>
    <definedName name="조건3">IF(#REF!=200,249790,IF(#REF!=230,253200,IF(#REF!=260,265760,IF(#REF!=290,283590,IF(#REF!=320,291520,IF(#REF!=350,307080))))))</definedName>
    <definedName name="조건4" localSheetId="2">IF(#REF!=410,342320,IF(#REF!=460,368920,IF(#REF!=510,391640)))</definedName>
    <definedName name="조건4">IF(#REF!=410,342320,IF(#REF!=460,368920,IF(#REF!=510,391640)))</definedName>
    <definedName name="조경면적" localSheetId="2">#REF!</definedName>
    <definedName name="조경면적">#REF!</definedName>
    <definedName name="조달수수료" localSheetId="2">#REF!</definedName>
    <definedName name="조달수수료">#REF!</definedName>
    <definedName name="조순현" localSheetId="2">#REF!</definedName>
    <definedName name="조순현">#REF!</definedName>
    <definedName name="조연길" localSheetId="2">#REF!</definedName>
    <definedName name="조연길">#REF!</definedName>
    <definedName name="조장" localSheetId="2">#REF!</definedName>
    <definedName name="조장">#REF!</definedName>
    <definedName name="죽전5차" hidden="1">{#N/A,#N/A,FALSE,"이태원철근"}</definedName>
    <definedName name="중기가동현황1" localSheetId="2">#REF!</definedName>
    <definedName name="중기가동현황1">#REF!</definedName>
    <definedName name="중기가동현황4" localSheetId="2">#REF!</definedName>
    <definedName name="중기가동현황4">#REF!</definedName>
    <definedName name="중단공사" localSheetId="2">#REF!</definedName>
    <definedName name="중단공사">#REF!</definedName>
    <definedName name="中斷工事__小計" localSheetId="2">#REF!</definedName>
    <definedName name="中斷工事__小計">#REF!</definedName>
    <definedName name="중량" localSheetId="2">#REF!</definedName>
    <definedName name="중량">#REF!</definedName>
    <definedName name="중량표" localSheetId="2">#REF!</definedName>
    <definedName name="중량표">#REF!</definedName>
    <definedName name="지게차" localSheetId="2">#REF!</definedName>
    <definedName name="지게차">#REF!</definedName>
    <definedName name="지급" localSheetId="2">#REF!,#REF!,#REF!</definedName>
    <definedName name="지급">#REF!,#REF!,#REF!</definedName>
    <definedName name="지하주차장A">#N/A</definedName>
    <definedName name="지하주차장B">#N/A</definedName>
    <definedName name="직1CO" localSheetId="2">#REF!</definedName>
    <definedName name="직1CO">#REF!</definedName>
    <definedName name="직노" localSheetId="2">#REF!</definedName>
    <definedName name="직노">#REF!</definedName>
    <definedName name="직매54P" hidden="1">{#N/A,#N/A,TRUE,"토적및재료집계";#N/A,#N/A,TRUE,"토적및재료집계";#N/A,#N/A,TRUE,"단위량"}</definedName>
    <definedName name="직원조직" hidden="1">{#N/A,#N/A,FALSE,"이태원철근"}</definedName>
    <definedName name="직원조직표" hidden="1">{#N/A,#N/A,FALSE,"이태원철근"}</definedName>
    <definedName name="직재" localSheetId="2">#REF!</definedName>
    <definedName name="직재">#REF!</definedName>
    <definedName name="직접경비" localSheetId="2">#REF!</definedName>
    <definedName name="직접경비">#REF!</definedName>
    <definedName name="직접노무비" localSheetId="2">#REF!</definedName>
    <definedName name="직접노무비">#REF!</definedName>
    <definedName name="직종" localSheetId="2">#REF!</definedName>
    <definedName name="직종">#REF!</definedName>
    <definedName name="진남권" localSheetId="2">#REF!</definedName>
    <definedName name="진남권">#REF!</definedName>
    <definedName name="進行工事__小計" localSheetId="2">#REF!</definedName>
    <definedName name="進行工事__小計">#REF!</definedName>
    <definedName name="進行工事__小計1" localSheetId="2">#REF!</definedName>
    <definedName name="進行工事__小計1">#REF!</definedName>
    <definedName name="차장GROSS">#N/A</definedName>
    <definedName name="차ㅓㅇ" localSheetId="2">#REF!</definedName>
    <definedName name="차ㅓㅇ">#REF!</definedName>
    <definedName name="철거공사비">#N/A</definedName>
    <definedName name="철공" localSheetId="2">#REF!</definedName>
    <definedName name="철공">#REF!</definedName>
    <definedName name="철근11">'[6]수량집계표11월 '!$D$10</definedName>
    <definedName name="철근12">'[7]수량집계표11월 '!$D$10</definedName>
    <definedName name="철근공" localSheetId="2">#REF!</definedName>
    <definedName name="철근공">#REF!</definedName>
    <definedName name="淸算工事__小計" localSheetId="2">#REF!</definedName>
    <definedName name="淸算工事__小計">#REF!</definedName>
    <definedName name="청상과부1" localSheetId="2">#REF!</definedName>
    <definedName name="청상과부1">#REF!</definedName>
    <definedName name="체육시설" localSheetId="2">#REF!</definedName>
    <definedName name="체육시설">#REF!</definedName>
    <definedName name="체육시설번호" localSheetId="2">#REF!</definedName>
    <definedName name="체육시설번호">#REF!</definedName>
    <definedName name="총" localSheetId="2">#REF!</definedName>
    <definedName name="총">#REF!</definedName>
    <definedName name="총공사비" localSheetId="2">#REF!</definedName>
    <definedName name="총공사비">#REF!</definedName>
    <definedName name="총괄공사예산서" localSheetId="2">#REF!</definedName>
    <definedName name="총괄공사예산서">#REF!</definedName>
    <definedName name="총괄표9층" localSheetId="2">#REF!</definedName>
    <definedName name="총괄표9층">#REF!</definedName>
    <definedName name="총원가" localSheetId="2">#REF!</definedName>
    <definedName name="총원가">#REF!</definedName>
    <definedName name="총원가2" localSheetId="2">#REF!</definedName>
    <definedName name="총원가2">#REF!</definedName>
    <definedName name="최건진행" localSheetId="2">#REF!</definedName>
    <definedName name="최건진행">#REF!</definedName>
    <definedName name="최건청산" localSheetId="2">#REF!</definedName>
    <definedName name="최건청산">#REF!</definedName>
    <definedName name="최건청산2" localSheetId="2">#REF!</definedName>
    <definedName name="최건청산2">#REF!</definedName>
    <definedName name="최종실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별1" localSheetId="2">#REF!</definedName>
    <definedName name="추별1">#REF!</definedName>
    <definedName name="추진현황" localSheetId="2">#REF!</definedName>
    <definedName name="추진현황">#REF!</definedName>
    <definedName name="ㅋ" localSheetId="2">#REF!</definedName>
    <definedName name="ㅋ">#REF!</definedName>
    <definedName name="케이블간지" hidden="1">{#N/A,#N/A,TRUE,"토적및재료집계";#N/A,#N/A,TRUE,"토적및재료집계";#N/A,#N/A,TRUE,"단위량"}</definedName>
    <definedName name="코아공" localSheetId="2">#REF!</definedName>
    <definedName name="코아공">#REF!</definedName>
    <definedName name="코아공통" localSheetId="2">#REF!</definedName>
    <definedName name="코아공통">#REF!</definedName>
    <definedName name="코아공통비" localSheetId="2">#REF!</definedName>
    <definedName name="코아공통비">#REF!</definedName>
    <definedName name="코아공통비네" localSheetId="2">#REF!</definedName>
    <definedName name="코아공통비네">#REF!</definedName>
    <definedName name="코아공통비다" localSheetId="2">#REF!</definedName>
    <definedName name="코아공통비다">#REF!</definedName>
    <definedName name="콘크" localSheetId="2">#REF!</definedName>
    <definedName name="콘크">#REF!</definedName>
    <definedName name="콘크리트공" localSheetId="2">#REF!</definedName>
    <definedName name="콘크리트공">#REF!</definedName>
    <definedName name="템플리트모듈1" localSheetId="2">BlankMacro1</definedName>
    <definedName name="템플리트모듈1">BlankMacro1</definedName>
    <definedName name="템플리트모듈2" localSheetId="2">BlankMacro1</definedName>
    <definedName name="템플리트모듈2">BlankMacro1</definedName>
    <definedName name="템플리트모듈3" localSheetId="2">BlankMacro1</definedName>
    <definedName name="템플리트모듈3">BlankMacro1</definedName>
    <definedName name="템플리트모듈4" localSheetId="2">BlankMacro1</definedName>
    <definedName name="템플리트모듈4">BlankMacro1</definedName>
    <definedName name="템플리트모듈5" localSheetId="2">BlankMacro1</definedName>
    <definedName name="템플리트모듈5">BlankMacro1</definedName>
    <definedName name="템플리트모듈6" localSheetId="2">BlankMacro1</definedName>
    <definedName name="템플리트모듈6">BlankMacro1</definedName>
    <definedName name="토공" localSheetId="2">#REF!</definedName>
    <definedName name="토공">#REF!</definedName>
    <definedName name="토공및흙막이공사비">#N/A</definedName>
    <definedName name="토공합" localSheetId="2">#REF!</definedName>
    <definedName name="토공합">#REF!</definedName>
    <definedName name="토목" localSheetId="2">#REF!</definedName>
    <definedName name="토목">#REF!</definedName>
    <definedName name="토목p" localSheetId="2">#REF!</definedName>
    <definedName name="토목p">#REF!</definedName>
    <definedName name="토목공사" hidden="1">{#N/A,#N/A,FALSE,"이태원철근"}</definedName>
    <definedName name="토목실견적" hidden="1">{#N/A,#N/A,FALSE,"이태원철근"}</definedName>
    <definedName name="토목이월" localSheetId="2">#REF!</definedName>
    <definedName name="토목이월">#REF!</definedName>
    <definedName name="토목이월1" localSheetId="2">#REF!</definedName>
    <definedName name="토목이월1">#REF!</definedName>
    <definedName name="토사" localSheetId="2">#REF!</definedName>
    <definedName name="토사">#REF!</definedName>
    <definedName name="토양" localSheetId="2">#REF!</definedName>
    <definedName name="토양">#REF!</definedName>
    <definedName name="토적집계" localSheetId="2">#REF!</definedName>
    <definedName name="토적집계">#REF!</definedName>
    <definedName name="통영수량" localSheetId="2">#REF!</definedName>
    <definedName name="통영수량">#REF!</definedName>
    <definedName name="퇴직부금비" localSheetId="2">#REF!</definedName>
    <definedName name="퇴직부금비">#REF!</definedName>
    <definedName name="퇴직부금비_산식" localSheetId="2">#REF!</definedName>
    <definedName name="퇴직부금비_산식">#REF!</definedName>
    <definedName name="특고" localSheetId="2">#REF!</definedName>
    <definedName name="특고">#REF!</definedName>
    <definedName name="특고압" localSheetId="2">#REF!</definedName>
    <definedName name="특고압">#REF!</definedName>
    <definedName name="특별" localSheetId="2">#REF!</definedName>
    <definedName name="특별">#REF!</definedName>
    <definedName name="ㅍㅍ" hidden="1">{#N/A,#N/A,TRUE,"토적및재료집계";#N/A,#N/A,TRUE,"토적및재료집계";#N/A,#N/A,TRUE,"단위량"}</definedName>
    <definedName name="팻스" localSheetId="2">#REF!</definedName>
    <definedName name="팻스">#REF!</definedName>
    <definedName name="평균높이" localSheetId="2">#REF!</definedName>
    <definedName name="평균높이">#REF!</definedName>
    <definedName name="평형_48세대" localSheetId="2">#REF!</definedName>
    <definedName name="평형_48세대">#REF!</definedName>
    <definedName name="폐기물수수료" localSheetId="2">#REF!</definedName>
    <definedName name="폐기물수수료">#REF!</definedName>
    <definedName name="포장공" localSheetId="2">BlankMacro1</definedName>
    <definedName name="포장공">BlankMacro1</definedName>
    <definedName name="포장공1" localSheetId="2">BlankMacro1</definedName>
    <definedName name="포장공1">BlankMacro1</definedName>
    <definedName name="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준" localSheetId="2">#REF!</definedName>
    <definedName name="표준">#REF!</definedName>
    <definedName name="표준일위" localSheetId="2">#REF!</definedName>
    <definedName name="표준일위">#REF!</definedName>
    <definedName name="표지" localSheetId="2">#REF!</definedName>
    <definedName name="표지">#REF!</definedName>
    <definedName name="품명" localSheetId="2">#REF!</definedName>
    <definedName name="품명">#REF!</definedName>
    <definedName name="품의서AB" localSheetId="2">#REF!</definedName>
    <definedName name="품의서AB">#REF!</definedName>
    <definedName name="풍화0_3" localSheetId="2">#REF!</definedName>
    <definedName name="풍화0_3">#REF!</definedName>
    <definedName name="풍화12_15" localSheetId="2">#REF!</definedName>
    <definedName name="풍화12_15">#REF!</definedName>
    <definedName name="풍화15_18" localSheetId="2">#REF!</definedName>
    <definedName name="풍화15_18">#REF!</definedName>
    <definedName name="풍화3_6" localSheetId="2">#REF!</definedName>
    <definedName name="풍화3_6">#REF!</definedName>
    <definedName name="풍화6_9" localSheetId="2">#REF!</definedName>
    <definedName name="풍화6_9">#REF!</definedName>
    <definedName name="풍화9_12" localSheetId="2">#REF!</definedName>
    <definedName name="풍화9_12">#REF!</definedName>
    <definedName name="풍화합" localSheetId="2">#REF!</definedName>
    <definedName name="풍화합">#REF!</definedName>
    <definedName name="플랜트전공" localSheetId="2">#REF!</definedName>
    <definedName name="플랜트전공">#REF!</definedName>
    <definedName name="피로티" hidden="1">{#N/A,#N/A,FALSE,"이태원철근"}</definedName>
    <definedName name="피로티1" hidden="1">{#N/A,#N/A,FALSE,"이태원철근"}</definedName>
    <definedName name="ㅎㅎ" hidden="1">{"'별표'!$N$220"}</definedName>
    <definedName name="ㅎㅎㅎ" localSheetId="2">#REF!</definedName>
    <definedName name="ㅎㅎㅎ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부공" localSheetId="2">#REF!</definedName>
    <definedName name="하부공">#REF!</definedName>
    <definedName name="하부공_기초" localSheetId="2">#REF!</definedName>
    <definedName name="하부공_기초">#REF!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전수탁비" localSheetId="2">#REF!</definedName>
    <definedName name="한전수탁비">#REF!</definedName>
    <definedName name="함마톤_도장" localSheetId="2">#REF!</definedName>
    <definedName name="함마톤_도장">#REF!</definedName>
    <definedName name="합" localSheetId="2">SUM(#REF!)</definedName>
    <definedName name="합">SUM(#REF!)</definedName>
    <definedName name="합1_40" localSheetId="2">#REF!</definedName>
    <definedName name="합1_40">#REF!</definedName>
    <definedName name="합2_25" localSheetId="2">#REF!</definedName>
    <definedName name="합2_25">#REF!</definedName>
    <definedName name="합2_40" localSheetId="2">#REF!</definedName>
    <definedName name="합2_40">#REF!</definedName>
    <definedName name="합3_25" localSheetId="2">#REF!</definedName>
    <definedName name="합3_25">#REF!</definedName>
    <definedName name="합계" localSheetId="2">#REF!</definedName>
    <definedName name="합계">#REF!</definedName>
    <definedName name="합판거푸집" localSheetId="2">#REF!</definedName>
    <definedName name="합판거푸집">#REF!</definedName>
    <definedName name="향남1_40" localSheetId="2">#REF!</definedName>
    <definedName name="향남1_40">#REF!</definedName>
    <definedName name="향남2_25" localSheetId="2">#REF!</definedName>
    <definedName name="향남2_25">#REF!</definedName>
    <definedName name="향남2_40" localSheetId="2">#REF!</definedName>
    <definedName name="향남2_40">#REF!</definedName>
    <definedName name="향남3_25" localSheetId="2">#REF!</definedName>
    <definedName name="향남3_25">#REF!</definedName>
    <definedName name="형틀" localSheetId="2">#REF!</definedName>
    <definedName name="형틀">#REF!</definedName>
    <definedName name="형틀목공" localSheetId="2">#REF!</definedName>
    <definedName name="형틀목공">#REF!</definedName>
    <definedName name="황성용" localSheetId="2">#REF!</definedName>
    <definedName name="황성용">#REF!</definedName>
    <definedName name="황시중" localSheetId="2">#REF!</definedName>
    <definedName name="황시중">#REF!</definedName>
    <definedName name="휴게소" localSheetId="2">#REF!</definedName>
    <definedName name="휴게소">#REF!</definedName>
    <definedName name="휴게소개소" localSheetId="2">#REF!</definedName>
    <definedName name="휴게소개소">#REF!</definedName>
    <definedName name="흙" localSheetId="2">#REF!</definedName>
    <definedName name="흙">#REF!</definedName>
    <definedName name="ㅏ" hidden="1">{#N/A,#N/A,FALSE,"이태원철근"}</definedName>
    <definedName name="ㅏ271" localSheetId="2">#REF!</definedName>
    <definedName name="ㅏ271">#REF!</definedName>
    <definedName name="ㅏㅏ" localSheetId="2">#REF!</definedName>
    <definedName name="ㅏㅏ">#REF!</definedName>
    <definedName name="ㅐ" hidden="1">{#N/A,#N/A,FALSE,"이태원철근"}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{#N/A,#N/A,FALSE,"이태원철근"}</definedName>
    <definedName name="ㅔ" hidden="1">{#N/A,#N/A,FALSE,"이태원철근"}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" hidden="1">{#N/A,#N/A,FALSE,"이태원철근"}</definedName>
    <definedName name="ㅗ1019" localSheetId="2">#REF!</definedName>
    <definedName name="ㅗ1019">#REF!</definedName>
    <definedName name="ㅗ7254" localSheetId="2">#REF!</definedName>
    <definedName name="ㅗ7254">#REF!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hidden="1">{#N/A,#N/A,FALSE,"이태원철근"}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ㅠ" hidden="1">{#N/A,#N/A,FALSE,"이태원철근"}</definedName>
    <definedName name="ㅡ" hidden="1">{#N/A,#N/A,FALSE,"이태원철근"}</definedName>
    <definedName name="ㅣㅣ" localSheetId="2">#REF!</definedName>
    <definedName name="ㅣㅣ">#REF!</definedName>
  </definedNames>
  <calcPr calcId="162913"/>
  <customWorkbookViews>
    <customWorkbookView name="CHOI - 사용자 보기" guid="{47808010-6E85-4539-B1B7-15DF8E22FBDB}" mergeInterval="0" personalView="1" xWindow="780" yWindow="67" windowWidth="1083" windowHeight="757" tabRatio="812" activeSheetId="3"/>
    <customWorkbookView name="lee - 사용자 보기" guid="{9B61A0C7-DDD8-41B7-817E-C04C6F251091}" mergeInterval="0" personalView="1" maximized="1" windowWidth="1916" windowHeight="846" tabRatio="812" activeSheetId="3"/>
    <customWorkbookView name="이  영 미 - 기본 보기" guid="{E28D7CA3-4635-11D2-9263-BE0675348728}" mergeInterval="0" personalView="1" maximized="1" windowWidth="794" windowHeight="386" activeSheetId="3" showComments="commIndAndComment"/>
  </customWorkbookViews>
</workbook>
</file>

<file path=xl/calcChain.xml><?xml version="1.0" encoding="utf-8"?>
<calcChain xmlns="http://schemas.openxmlformats.org/spreadsheetml/2006/main">
  <c r="E120" i="18" l="1"/>
  <c r="E116" i="18"/>
  <c r="E112" i="18"/>
  <c r="E108" i="18"/>
  <c r="E104" i="18"/>
  <c r="E100" i="18"/>
  <c r="E95" i="18"/>
  <c r="E91" i="18"/>
  <c r="E87" i="18"/>
  <c r="E83" i="18"/>
  <c r="E79" i="18"/>
  <c r="E75" i="18"/>
  <c r="E71" i="18"/>
  <c r="D33" i="15" l="1"/>
  <c r="F153" i="18" s="1"/>
  <c r="D32" i="15"/>
  <c r="F150" i="18" s="1"/>
  <c r="D31" i="15"/>
  <c r="F147" i="18" s="1"/>
  <c r="D30" i="15"/>
  <c r="F144" i="18" s="1"/>
  <c r="D29" i="15"/>
  <c r="F141" i="18" s="1"/>
  <c r="D28" i="15"/>
  <c r="F138" i="18" s="1"/>
  <c r="D27" i="15"/>
  <c r="F135" i="18" s="1"/>
  <c r="D26" i="15"/>
  <c r="F132" i="18" s="1"/>
  <c r="D25" i="15"/>
  <c r="F129" i="18" s="1"/>
  <c r="D24" i="15"/>
  <c r="F126" i="18" s="1"/>
  <c r="D11" i="15"/>
  <c r="F25" i="18" s="1"/>
  <c r="D10" i="15"/>
  <c r="F22" i="18" s="1"/>
  <c r="D9" i="15"/>
  <c r="F19" i="18" s="1"/>
  <c r="D6" i="15"/>
  <c r="F10" i="18" s="1"/>
  <c r="D5" i="15"/>
  <c r="F7" i="18" s="1"/>
  <c r="D4" i="15"/>
  <c r="F4" i="18" s="1"/>
  <c r="K8" i="15"/>
  <c r="D8" i="15" s="1"/>
  <c r="F16" i="18" s="1"/>
  <c r="K7" i="15"/>
  <c r="D7" i="15" s="1"/>
  <c r="F13" i="18" s="1"/>
  <c r="I153" i="18" l="1"/>
  <c r="I150" i="18"/>
  <c r="I147" i="18"/>
  <c r="I144" i="18"/>
  <c r="I141" i="18"/>
  <c r="I138" i="18"/>
  <c r="I135" i="18"/>
  <c r="I132" i="18"/>
  <c r="I129" i="18"/>
  <c r="I126" i="18"/>
  <c r="Y132" i="18" l="1"/>
  <c r="V132" i="18" s="1"/>
  <c r="Y147" i="18"/>
  <c r="V147" i="18" s="1"/>
  <c r="Y144" i="18"/>
  <c r="V144" i="18" s="1"/>
  <c r="Y153" i="18"/>
  <c r="V153" i="18" s="1"/>
  <c r="Y138" i="18"/>
  <c r="V138" i="18" s="1"/>
  <c r="Y126" i="18"/>
  <c r="Y150" i="18"/>
  <c r="V150" i="18" s="1"/>
  <c r="Y135" i="18"/>
  <c r="V135" i="18" s="1"/>
  <c r="Y141" i="18"/>
  <c r="V141" i="18" s="1"/>
  <c r="Y129" i="18"/>
  <c r="V129" i="18" s="1"/>
  <c r="X123" i="18"/>
  <c r="V123" i="18" s="1"/>
  <c r="I111" i="18"/>
  <c r="I119" i="18"/>
  <c r="I115" i="18"/>
  <c r="I107" i="18"/>
  <c r="I103" i="18"/>
  <c r="I99" i="18"/>
  <c r="I94" i="18"/>
  <c r="I90" i="18"/>
  <c r="I86" i="18"/>
  <c r="I82" i="18"/>
  <c r="I78" i="18"/>
  <c r="I74" i="18"/>
  <c r="I70" i="18"/>
  <c r="I25" i="18"/>
  <c r="V126" i="18" l="1"/>
  <c r="W25" i="18"/>
  <c r="V25" i="18" s="1"/>
  <c r="H79" i="18"/>
  <c r="H95" i="18"/>
  <c r="H116" i="18"/>
  <c r="H71" i="18"/>
  <c r="J71" i="18" s="1"/>
  <c r="H83" i="18"/>
  <c r="H100" i="18"/>
  <c r="H120" i="18"/>
  <c r="J120" i="18" s="1"/>
  <c r="H75" i="18"/>
  <c r="H87" i="18"/>
  <c r="H104" i="18"/>
  <c r="J104" i="18" s="1"/>
  <c r="H112" i="18"/>
  <c r="J112" i="18" s="1"/>
  <c r="H91" i="18"/>
  <c r="H108" i="18"/>
  <c r="J95" i="18" l="1"/>
  <c r="X95" i="18" s="1"/>
  <c r="V95" i="18" s="1"/>
  <c r="J100" i="18"/>
  <c r="X100" i="18" s="1"/>
  <c r="V100" i="18" s="1"/>
  <c r="J75" i="18"/>
  <c r="X75" i="18" s="1"/>
  <c r="V75" i="18" s="1"/>
  <c r="J116" i="18"/>
  <c r="X116" i="18" s="1"/>
  <c r="V116" i="18" s="1"/>
  <c r="J83" i="18"/>
  <c r="X83" i="18" s="1"/>
  <c r="V83" i="18" s="1"/>
  <c r="J87" i="18"/>
  <c r="X87" i="18" s="1"/>
  <c r="V87" i="18" s="1"/>
  <c r="J108" i="18"/>
  <c r="X112" i="18"/>
  <c r="V112" i="18" s="1"/>
  <c r="X71" i="18"/>
  <c r="X104" i="18"/>
  <c r="V104" i="18" s="1"/>
  <c r="X120" i="18"/>
  <c r="V120" i="18" s="1"/>
  <c r="J79" i="18"/>
  <c r="J91" i="18"/>
  <c r="I22" i="18"/>
  <c r="I19" i="18"/>
  <c r="I16" i="18"/>
  <c r="I13" i="18"/>
  <c r="I10" i="18"/>
  <c r="I7" i="18"/>
  <c r="I4" i="18"/>
  <c r="V71" i="18" l="1"/>
  <c r="X108" i="18"/>
  <c r="V108" i="18" s="1"/>
  <c r="W7" i="18"/>
  <c r="V7" i="18" s="1"/>
  <c r="W19" i="18"/>
  <c r="V19" i="18" s="1"/>
  <c r="X91" i="18"/>
  <c r="W13" i="18"/>
  <c r="V13" i="18" s="1"/>
  <c r="W4" i="18"/>
  <c r="W16" i="18"/>
  <c r="V16" i="18" s="1"/>
  <c r="W10" i="18"/>
  <c r="V10" i="18" s="1"/>
  <c r="W22" i="18"/>
  <c r="V22" i="18" s="1"/>
  <c r="X79" i="18"/>
  <c r="X2" i="18" s="1"/>
  <c r="H3" i="5" l="1"/>
  <c r="I6" i="19" s="1"/>
  <c r="J6" i="19" s="1"/>
  <c r="J5" i="19" s="1"/>
  <c r="J4" i="19" s="1"/>
  <c r="V4" i="18"/>
  <c r="V79" i="18"/>
  <c r="V91" i="18"/>
  <c r="D23" i="15" l="1"/>
  <c r="F67" i="18" s="1"/>
  <c r="I67" i="18" s="1"/>
  <c r="W67" i="18" s="1"/>
  <c r="V67" i="18" s="1"/>
  <c r="D22" i="15"/>
  <c r="F64" i="18" s="1"/>
  <c r="I64" i="18" s="1"/>
  <c r="W64" i="18" s="1"/>
  <c r="V64" i="18" s="1"/>
  <c r="D21" i="15"/>
  <c r="F58" i="18" s="1"/>
  <c r="I58" i="18" s="1"/>
  <c r="F57" i="18" s="1"/>
  <c r="I57" i="18" s="1"/>
  <c r="W57" i="18" s="1"/>
  <c r="V57" i="18" s="1"/>
  <c r="D20" i="15"/>
  <c r="F54" i="18" s="1"/>
  <c r="I54" i="18" s="1"/>
  <c r="F53" i="18" s="1"/>
  <c r="I53" i="18" s="1"/>
  <c r="W53" i="18" s="1"/>
  <c r="V53" i="18" s="1"/>
  <c r="D19" i="15"/>
  <c r="F50" i="18" s="1"/>
  <c r="I50" i="18" s="1"/>
  <c r="W50" i="18" s="1"/>
  <c r="V50" i="18" s="1"/>
  <c r="D18" i="15"/>
  <c r="F47" i="18" s="1"/>
  <c r="I47" i="18" s="1"/>
  <c r="W47" i="18" s="1"/>
  <c r="V47" i="18" s="1"/>
  <c r="D17" i="15"/>
  <c r="F44" i="18" s="1"/>
  <c r="I44" i="18" s="1"/>
  <c r="W44" i="18" s="1"/>
  <c r="V44" i="18" s="1"/>
  <c r="D16" i="15"/>
  <c r="F41" i="18" s="1"/>
  <c r="I41" i="18" s="1"/>
  <c r="W41" i="18" s="1"/>
  <c r="V41" i="18" s="1"/>
  <c r="D15" i="15"/>
  <c r="F38" i="18" s="1"/>
  <c r="I38" i="18" s="1"/>
  <c r="W38" i="18" s="1"/>
  <c r="V38" i="18" s="1"/>
  <c r="D14" i="15"/>
  <c r="F35" i="18" s="1"/>
  <c r="I35" i="18" s="1"/>
  <c r="W35" i="18" s="1"/>
  <c r="V35" i="18" s="1"/>
  <c r="D13" i="15"/>
  <c r="F31" i="18" s="1"/>
  <c r="I31" i="18" s="1"/>
  <c r="W31" i="18" s="1"/>
  <c r="V31" i="18" s="1"/>
  <c r="D12" i="15"/>
  <c r="F28" i="18" s="1"/>
  <c r="I28" i="18" s="1"/>
  <c r="W28" i="18" s="1"/>
  <c r="V28" i="18" l="1"/>
  <c r="F61" i="18"/>
  <c r="L61" i="18" s="1"/>
  <c r="W61" i="18" s="1"/>
  <c r="V61" i="18" s="1"/>
  <c r="B156" i="18" s="1"/>
  <c r="I156" i="18" s="1"/>
  <c r="Y156" i="18" s="1"/>
  <c r="V156" i="18" l="1"/>
  <c r="B159" i="18" s="1"/>
  <c r="I159" i="18" s="1"/>
  <c r="Y159" i="18" s="1"/>
  <c r="V159" i="18" s="1"/>
  <c r="Y2" i="18"/>
  <c r="I3" i="5" s="1"/>
  <c r="K6" i="19" s="1"/>
  <c r="L6" i="19" s="1"/>
  <c r="L5" i="19" s="1"/>
  <c r="L4" i="19" s="1"/>
  <c r="W2" i="18"/>
  <c r="G3" i="5" s="1"/>
  <c r="G6" i="19" l="1"/>
  <c r="F3" i="5"/>
  <c r="E6" i="19" l="1"/>
  <c r="H6" i="19"/>
  <c r="I6" i="2"/>
  <c r="F6" i="19" l="1"/>
  <c r="H5" i="19"/>
  <c r="J6" i="2"/>
  <c r="J5" i="2" s="1"/>
  <c r="H4" i="19" l="1"/>
  <c r="G6" i="2"/>
  <c r="H6" i="2" s="1"/>
  <c r="H5" i="2" s="1"/>
  <c r="V2" i="18"/>
  <c r="AA2" i="18" s="1"/>
  <c r="K6" i="2" l="1"/>
  <c r="E6" i="2" s="1"/>
  <c r="F5" i="19" l="1"/>
  <c r="L6" i="2"/>
  <c r="F4" i="19"/>
  <c r="F6" i="2" l="1"/>
  <c r="L5" i="2"/>
  <c r="F5" i="2" s="1"/>
</calcChain>
</file>

<file path=xl/sharedStrings.xml><?xml version="1.0" encoding="utf-8"?>
<sst xmlns="http://schemas.openxmlformats.org/spreadsheetml/2006/main" count="537" uniqueCount="215">
  <si>
    <t>단위</t>
    <phoneticPr fontId="3" type="noConversion"/>
  </si>
  <si>
    <t>비고</t>
    <phoneticPr fontId="3" type="noConversion"/>
  </si>
  <si>
    <t>인</t>
  </si>
  <si>
    <t>규격</t>
    <phoneticPr fontId="3" type="noConversion"/>
  </si>
  <si>
    <t>=</t>
    <phoneticPr fontId="3" type="noConversion"/>
  </si>
  <si>
    <t>경비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</si>
  <si>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</si>
  <si>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</si>
  <si>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</si>
  <si>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재료비</t>
    <phoneticPr fontId="3" type="noConversion"/>
  </si>
  <si>
    <t>노무비</t>
    <phoneticPr fontId="3" type="noConversion"/>
  </si>
  <si>
    <t>노  무  비</t>
    <phoneticPr fontId="3" type="noConversion"/>
  </si>
  <si>
    <t>경      비</t>
    <phoneticPr fontId="3" type="noConversion"/>
  </si>
  <si>
    <t>산 출 근 거</t>
    <phoneticPr fontId="3" type="noConversion"/>
  </si>
  <si>
    <t>합계</t>
    <phoneticPr fontId="3" type="noConversion"/>
  </si>
  <si>
    <t>물가정보</t>
    <phoneticPr fontId="3" type="noConversion"/>
  </si>
  <si>
    <t>Kg</t>
  </si>
  <si>
    <t>형틀목공</t>
  </si>
  <si>
    <t>철근공</t>
  </si>
  <si>
    <t>비계공</t>
  </si>
  <si>
    <t>콘크리트공</t>
  </si>
  <si>
    <t>작업반장</t>
  </si>
  <si>
    <t>특별인부</t>
  </si>
  <si>
    <t>보통인부</t>
  </si>
  <si>
    <t>용접공</t>
  </si>
  <si>
    <t>고급기술자</t>
  </si>
  <si>
    <t>중급기술자</t>
  </si>
  <si>
    <t>초급기술자</t>
  </si>
  <si>
    <t>건설기계운전사</t>
  </si>
  <si>
    <t>화물차운전사</t>
  </si>
  <si>
    <t>일반기계운전사</t>
  </si>
  <si>
    <t>방수공</t>
  </si>
  <si>
    <t>배관공</t>
  </si>
  <si>
    <t>착암공</t>
  </si>
  <si>
    <t>재  료  비</t>
    <phoneticPr fontId="3" type="noConversion"/>
  </si>
  <si>
    <t>kg</t>
    <phoneticPr fontId="3" type="noConversion"/>
  </si>
  <si>
    <t>×</t>
    <phoneticPr fontId="3" type="noConversion"/>
  </si>
  <si>
    <t>건설기계조장</t>
  </si>
  <si>
    <t>철공</t>
  </si>
  <si>
    <t>보링공</t>
  </si>
  <si>
    <t>직종명</t>
  </si>
  <si>
    <t>단위</t>
  </si>
  <si>
    <t xml:space="preserve">단가 </t>
  </si>
  <si>
    <t>비고</t>
  </si>
  <si>
    <t>* 빨간색은 변경사항 있는 단가</t>
  </si>
  <si>
    <t>엔지니어링협회</t>
  </si>
  <si>
    <t>중급숙련기술자</t>
  </si>
  <si>
    <t>시중노임단가(2021.상반기)</t>
  </si>
  <si>
    <t>M2</t>
    <phoneticPr fontId="3" type="noConversion"/>
  </si>
  <si>
    <t>단가 1</t>
    <phoneticPr fontId="3" type="noConversion"/>
  </si>
  <si>
    <t>기계설비공</t>
    <phoneticPr fontId="3" type="noConversion"/>
  </si>
  <si>
    <t>인</t>
    <phoneticPr fontId="3" type="noConversion"/>
  </si>
  <si>
    <t>원</t>
    <phoneticPr fontId="3" type="noConversion"/>
  </si>
  <si>
    <t>적용품셈 : 2021 건설공사 표준품셈, 국토교통부</t>
    <phoneticPr fontId="3" type="noConversion"/>
  </si>
  <si>
    <t>4. 신기술 단가증빙자료</t>
    <phoneticPr fontId="3" type="noConversion"/>
  </si>
  <si>
    <t>신기술명/단가기준</t>
    <phoneticPr fontId="3" type="noConversion"/>
  </si>
  <si>
    <t>인증번호/공사구분</t>
    <phoneticPr fontId="3" type="noConversion"/>
  </si>
  <si>
    <t>설계조건</t>
    <phoneticPr fontId="3" type="noConversion"/>
  </si>
  <si>
    <t>단위  공사비</t>
    <phoneticPr fontId="3" type="noConversion"/>
  </si>
  <si>
    <t>주소</t>
    <phoneticPr fontId="3" type="noConversion"/>
  </si>
  <si>
    <t>연락처</t>
    <phoneticPr fontId="3" type="noConversion"/>
  </si>
  <si>
    <t>합     계</t>
  </si>
  <si>
    <t>단가</t>
  </si>
  <si>
    <t>금액</t>
  </si>
  <si>
    <t xml:space="preserve"> 내 역 서 </t>
    <phoneticPr fontId="13" type="noConversion"/>
  </si>
  <si>
    <t>단가산출 총괄표</t>
    <phoneticPr fontId="3" type="noConversion"/>
  </si>
  <si>
    <t xml:space="preserve">총괄 내역서 </t>
    <phoneticPr fontId="13" type="noConversion"/>
  </si>
  <si>
    <t>공종</t>
    <phoneticPr fontId="3" type="noConversion"/>
  </si>
  <si>
    <t>비   고</t>
    <phoneticPr fontId="3" type="noConversion"/>
  </si>
  <si>
    <t>No.</t>
    <phoneticPr fontId="3" type="noConversion"/>
  </si>
  <si>
    <t xml:space="preserve">공 종 명 </t>
    <phoneticPr fontId="3" type="noConversion"/>
  </si>
  <si>
    <t>규 격</t>
    <phoneticPr fontId="3" type="noConversion"/>
  </si>
  <si>
    <t>단 위</t>
    <phoneticPr fontId="3" type="noConversion"/>
  </si>
  <si>
    <t>합 계</t>
    <phoneticPr fontId="3" type="noConversion"/>
  </si>
  <si>
    <t>재 료 비</t>
    <phoneticPr fontId="3" type="noConversion"/>
  </si>
  <si>
    <t xml:space="preserve">노 무 비 </t>
    <phoneticPr fontId="3" type="noConversion"/>
  </si>
  <si>
    <t xml:space="preserve">경 비  </t>
    <phoneticPr fontId="3" type="noConversion"/>
  </si>
  <si>
    <t>비 고</t>
    <phoneticPr fontId="3" type="noConversion"/>
  </si>
  <si>
    <t>자재 조서(2021.01)</t>
    <phoneticPr fontId="3" type="noConversion"/>
  </si>
  <si>
    <t>명칭</t>
    <phoneticPr fontId="3" type="noConversion"/>
  </si>
  <si>
    <t>적용단가</t>
    <phoneticPr fontId="3" type="noConversion"/>
  </si>
  <si>
    <t>거래가격</t>
    <phoneticPr fontId="3" type="noConversion"/>
  </si>
  <si>
    <t>물가자료</t>
    <phoneticPr fontId="3" type="noConversion"/>
  </si>
  <si>
    <t>page</t>
    <phoneticPr fontId="3" type="noConversion"/>
  </si>
  <si>
    <t>견적서</t>
    <phoneticPr fontId="3" type="noConversion"/>
  </si>
  <si>
    <t>kg</t>
    <phoneticPr fontId="3" type="noConversion"/>
  </si>
  <si>
    <t>=</t>
    <phoneticPr fontId="3" type="noConversion"/>
  </si>
  <si>
    <t>원</t>
    <phoneticPr fontId="3" type="noConversion"/>
  </si>
  <si>
    <t>EA</t>
    <phoneticPr fontId="3" type="noConversion"/>
  </si>
  <si>
    <r>
      <t>m</t>
    </r>
    <r>
      <rPr>
        <vertAlign val="superscript"/>
        <sz val="10"/>
        <rFont val="돋움"/>
        <family val="3"/>
        <charset val="129"/>
      </rPr>
      <t>2</t>
    </r>
    <phoneticPr fontId="3" type="noConversion"/>
  </si>
  <si>
    <t>kg</t>
    <phoneticPr fontId="3" type="noConversion"/>
  </si>
  <si>
    <t>식</t>
    <phoneticPr fontId="3" type="noConversion"/>
  </si>
  <si>
    <t>kg</t>
    <phoneticPr fontId="3" type="noConversion"/>
  </si>
  <si>
    <t>인</t>
    <phoneticPr fontId="3" type="noConversion"/>
  </si>
  <si>
    <t>=</t>
    <phoneticPr fontId="3" type="noConversion"/>
  </si>
  <si>
    <t>노무비</t>
    <phoneticPr fontId="3" type="noConversion"/>
  </si>
  <si>
    <t>:</t>
    <phoneticPr fontId="3" type="noConversion"/>
  </si>
  <si>
    <t>2021. 06.</t>
    <phoneticPr fontId="3" type="noConversion"/>
  </si>
  <si>
    <t>#산근1</t>
    <phoneticPr fontId="3" type="noConversion"/>
  </si>
  <si>
    <t>EA</t>
    <phoneticPr fontId="3" type="noConversion"/>
  </si>
  <si>
    <t>Upper Plate(SM355)</t>
    <phoneticPr fontId="3" type="noConversion"/>
  </si>
  <si>
    <t>Middle Plate(SM355)</t>
    <phoneticPr fontId="3" type="noConversion"/>
  </si>
  <si>
    <t>Base Plate(SM355)</t>
    <phoneticPr fontId="3" type="noConversion"/>
  </si>
  <si>
    <t>마찰판(Upper)(DP-mate)</t>
    <phoneticPr fontId="3" type="noConversion"/>
  </si>
  <si>
    <t>Ф 500 × 8</t>
    <phoneticPr fontId="3" type="noConversion"/>
  </si>
  <si>
    <t>마찰판(bottom)(DP-mate)</t>
    <phoneticPr fontId="3" type="noConversion"/>
  </si>
  <si>
    <t>Anchor Socket(SM355)</t>
    <phoneticPr fontId="3" type="noConversion"/>
  </si>
  <si>
    <t>Connecting Plate(SM355)</t>
    <phoneticPr fontId="3" type="noConversion"/>
  </si>
  <si>
    <t>Anchor Bolt(Gr 10.9)</t>
    <phoneticPr fontId="3" type="noConversion"/>
  </si>
  <si>
    <t xml:space="preserve">Ф 16 × 45 </t>
    <phoneticPr fontId="3" type="noConversion"/>
  </si>
  <si>
    <t>상판 (STS316)</t>
    <phoneticPr fontId="3" type="noConversion"/>
  </si>
  <si>
    <t>Pipe(SSP)</t>
    <phoneticPr fontId="3" type="noConversion"/>
  </si>
  <si>
    <t>Pipe-cpa1(SSP)</t>
    <phoneticPr fontId="3" type="noConversion"/>
  </si>
  <si>
    <t>Case Cover(SS275)</t>
    <phoneticPr fontId="3" type="noConversion"/>
  </si>
  <si>
    <t>Ф 70 × 3</t>
    <phoneticPr fontId="3" type="noConversion"/>
  </si>
  <si>
    <t>Disk(SS275)</t>
    <phoneticPr fontId="3" type="noConversion"/>
  </si>
  <si>
    <t>Ф 80 × 10</t>
    <phoneticPr fontId="3" type="noConversion"/>
  </si>
  <si>
    <t>무기징크 도장 (하도)</t>
    <phoneticPr fontId="3" type="noConversion"/>
  </si>
  <si>
    <t>에폭시 도장 (중도)</t>
    <phoneticPr fontId="3" type="noConversion"/>
  </si>
  <si>
    <t>우레탄 도장 (상도)</t>
    <phoneticPr fontId="3" type="noConversion"/>
  </si>
  <si>
    <t>잡철물 제작 (ST)</t>
    <phoneticPr fontId="3" type="noConversion"/>
  </si>
  <si>
    <t>잡철물 제작 (STS)</t>
    <phoneticPr fontId="3" type="noConversion"/>
  </si>
  <si>
    <t>작업설 (SS)</t>
    <phoneticPr fontId="3" type="noConversion"/>
  </si>
  <si>
    <t>작업설 (STS)</t>
    <phoneticPr fontId="3" type="noConversion"/>
  </si>
  <si>
    <t>하드크롬 도장 (Middle Plate)</t>
    <phoneticPr fontId="3" type="noConversion"/>
  </si>
  <si>
    <t>Ф 550 이하</t>
    <phoneticPr fontId="3" type="noConversion"/>
  </si>
  <si>
    <t>레이저 절단가공</t>
    <phoneticPr fontId="3" type="noConversion"/>
  </si>
  <si>
    <t>T ≤ 30</t>
    <phoneticPr fontId="3" type="noConversion"/>
  </si>
  <si>
    <t>60 &lt; T ≤ 70</t>
    <phoneticPr fontId="3" type="noConversion"/>
  </si>
  <si>
    <t>80 &lt; T ≤ 100</t>
    <phoneticPr fontId="3" type="noConversion"/>
  </si>
  <si>
    <t>황삭</t>
    <phoneticPr fontId="3" type="noConversion"/>
  </si>
  <si>
    <t>CNC 가공</t>
    <phoneticPr fontId="3" type="noConversion"/>
  </si>
  <si>
    <t>47(하)</t>
    <phoneticPr fontId="3" type="noConversion"/>
  </si>
  <si>
    <t>m2</t>
    <phoneticPr fontId="3" type="noConversion"/>
  </si>
  <si>
    <t>Kg</t>
    <phoneticPr fontId="3" type="noConversion"/>
  </si>
  <si>
    <t>Kg</t>
    <phoneticPr fontId="3" type="noConversion"/>
  </si>
  <si>
    <t>-</t>
    <phoneticPr fontId="3" type="noConversion"/>
  </si>
  <si>
    <t>t</t>
    <phoneticPr fontId="3" type="noConversion"/>
  </si>
  <si>
    <t>65T</t>
    <phoneticPr fontId="3" type="noConversion"/>
  </si>
  <si>
    <t>98T</t>
    <phoneticPr fontId="3" type="noConversion"/>
  </si>
  <si>
    <t>95T</t>
    <phoneticPr fontId="3" type="noConversion"/>
  </si>
  <si>
    <t>Ф 50</t>
    <phoneticPr fontId="3" type="noConversion"/>
  </si>
  <si>
    <t>25T</t>
    <phoneticPr fontId="3" type="noConversion"/>
  </si>
  <si>
    <t>3T</t>
    <phoneticPr fontId="3" type="noConversion"/>
  </si>
  <si>
    <t>Ф 60.5</t>
    <phoneticPr fontId="3" type="noConversion"/>
  </si>
  <si>
    <t>KCI Edmarine EMICO</t>
    <phoneticPr fontId="3" type="noConversion"/>
  </si>
  <si>
    <t>우레탄 HB</t>
    <phoneticPr fontId="3" type="noConversion"/>
  </si>
  <si>
    <t>KCI ZINC 1500 MK</t>
    <phoneticPr fontId="3" type="noConversion"/>
  </si>
  <si>
    <t>KS E4301 3.2㎜</t>
    <phoneticPr fontId="3" type="noConversion"/>
  </si>
  <si>
    <t>AWS E308-16 3.2㎜</t>
    <phoneticPr fontId="3" type="noConversion"/>
  </si>
  <si>
    <t>(Ton당)</t>
    <phoneticPr fontId="3" type="noConversion"/>
  </si>
  <si>
    <t>마찰진자형 지진격리받침(SPI) / '21년06월 기준</t>
    <phoneticPr fontId="3" type="noConversion"/>
  </si>
  <si>
    <t>기술마켓 2019-0020 / 신설공사</t>
    <phoneticPr fontId="3" type="noConversion"/>
  </si>
  <si>
    <t>14,970,000원/EA</t>
    <phoneticPr fontId="3" type="noConversion"/>
  </si>
  <si>
    <t>‣ 연직용량 : 10000kN 양방향가동단 기준</t>
    <phoneticPr fontId="3" type="noConversion"/>
  </si>
  <si>
    <t>1. Upper Plate (SM355, 65T × 960 × 890)</t>
  </si>
  <si>
    <t>2. Middle Plate (SM355, Ф 550 × 98)</t>
  </si>
  <si>
    <t>3. Base Plate (SM355, 95T × 690 × 690)</t>
  </si>
  <si>
    <t>4. 마찰판 (upper)(DP-MATE, Ф 500 × 8)</t>
  </si>
  <si>
    <t>5. 마찰판 (buttom)(DP-MATE, Ф 500 × 8)</t>
  </si>
  <si>
    <t>6. Anchor Socket (SM355, Ф 50 × 245)</t>
  </si>
  <si>
    <t>7. Connecting Plate (SM355, 25T × 110 × 70)</t>
  </si>
  <si>
    <t>8. Anchor Bolt (Gr 10.9, Ф 16 × 45 )</t>
  </si>
  <si>
    <t>9. 상판 (STS316, 3T × 970 × 900)</t>
  </si>
  <si>
    <t>10. Pipe (SSP, Ф 60.5 × 240 × 3.2T)</t>
  </si>
  <si>
    <t>11. Pipe-cpa1 (SSP, Ф 60.5 × 35 × 3.2T)</t>
  </si>
  <si>
    <t>12. Case Cover (SS275, Ф 70 × 3)</t>
  </si>
  <si>
    <t>13. Disk (SS275, Ф 80 × 10)</t>
  </si>
  <si>
    <t>14. 무기징크 도장 (하도)</t>
  </si>
  <si>
    <t>15. 에폭시 도장 (중도)</t>
  </si>
  <si>
    <t>16. 우레탄 도장 (상도)</t>
  </si>
  <si>
    <t>17. 잡철물 제작 (ST)</t>
  </si>
  <si>
    <t>18. 잡철물 제작 (STS)</t>
  </si>
  <si>
    <t>19. 기타 소모재료비 (직접재료비 × 2.00%)</t>
  </si>
  <si>
    <t>20. 작업설 (SS)</t>
  </si>
  <si>
    <t>21. 작업설 (STS)</t>
  </si>
  <si>
    <t>22. 단순노무종사원</t>
  </si>
  <si>
    <t>23. 특수차운전원</t>
  </si>
  <si>
    <t>24. 마킹원</t>
  </si>
  <si>
    <t>25. 철물재단원</t>
  </si>
  <si>
    <t>26. 용접원</t>
  </si>
  <si>
    <t>27. 연마기조작원</t>
  </si>
  <si>
    <t>28. 연마기조작원</t>
  </si>
  <si>
    <t>29. 도장원 (취부)</t>
  </si>
  <si>
    <t>30. 부품조립원</t>
  </si>
  <si>
    <t>31. 금속재료제품시험원</t>
  </si>
  <si>
    <t>32. 수동물품포장원</t>
  </si>
  <si>
    <t>33. 제품출하원</t>
  </si>
  <si>
    <t>34. 특수차운전원</t>
  </si>
  <si>
    <t>35. 간접노무비</t>
  </si>
  <si>
    <t>36. 하드크롬 도장 (Middle Plate, Ф 550 이하)</t>
  </si>
  <si>
    <t>37. 레이저 절단가공 (T ≤ 30)</t>
  </si>
  <si>
    <t>38. 레이저 절단가공 (60 &lt; T ≤ 70)</t>
  </si>
  <si>
    <t>39. 레이저 절단가공 (80 &lt; T ≤ 100)</t>
  </si>
  <si>
    <t>40. 황삭 (T ≤ 30)</t>
  </si>
  <si>
    <t>41. 황삭 (60 &lt; T ≤ 70)</t>
  </si>
  <si>
    <t>42. 황삭 (80 &lt; T ≤ 100)</t>
  </si>
  <si>
    <t>43. CNC 가공 (T ≤ 30)</t>
  </si>
  <si>
    <t>44. CNC 가공 (60 &lt; T ≤ 70)</t>
  </si>
  <si>
    <t>45. CNC 가공 (80 &lt; T ≤ 100)</t>
  </si>
  <si>
    <t>(Kg당)</t>
    <phoneticPr fontId="3" type="noConversion"/>
  </si>
  <si>
    <t>마찰진자 지진격리받침(SPI)_10000kN(양방향) (개당)</t>
    <phoneticPr fontId="3" type="noConversion"/>
  </si>
  <si>
    <t>마찰진자 지진격리받침(SPI)</t>
    <phoneticPr fontId="3" type="noConversion"/>
  </si>
  <si>
    <t>10000kN(양방향)</t>
  </si>
  <si>
    <t>10000kN(양방향)</t>
    <phoneticPr fontId="3" type="noConversion"/>
  </si>
  <si>
    <t>■ 마찰진자형 지진격리받침</t>
    <phoneticPr fontId="3" type="noConversion"/>
  </si>
  <si>
    <t>개</t>
    <phoneticPr fontId="3" type="noConversion"/>
  </si>
  <si>
    <t>단가1</t>
    <phoneticPr fontId="3" type="noConversion"/>
  </si>
  <si>
    <t>개</t>
    <phoneticPr fontId="3" type="noConversion"/>
  </si>
  <si>
    <t>1.01 마찰진자형 지진격리받침 제작</t>
    <phoneticPr fontId="3" type="noConversion"/>
  </si>
  <si>
    <t>a. 마찰진자형 지진격리받침</t>
    <phoneticPr fontId="3" type="noConversion"/>
  </si>
  <si>
    <t>46. 기타 경비 및 이윤 (10%)</t>
    <phoneticPr fontId="3" type="noConversion"/>
  </si>
  <si>
    <t>47. 부가가치세 (10%)</t>
    <phoneticPr fontId="3" type="noConversion"/>
  </si>
  <si>
    <t>000도 0000시 000</t>
    <phoneticPr fontId="3" type="noConversion"/>
  </si>
  <si>
    <t>000-0000-00000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</si>
</sst>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76" formatCode="&quot;산&quot;&quot;근&quot;\ &quot;#&quot;#0"/>
    <numFmt numFmtId="177" formatCode="000,000&quot;원/㎡&quot;"/>
    <numFmt numFmtId="178" formatCode="&quot;이동거리 : &quot;000&quot;km&quot;"/>
    <numFmt numFmtId="179" formatCode="&quot;보강재 천공 : &quot;00&quot;mm&quot;"/>
    <numFmt numFmtId="180" formatCode="&quot;기초 천공 : &quot;00&quot;mm&quot;"/>
    <numFmt numFmtId="181" formatCode="#,###;\-#,###;&quot;&quot;;@"/>
    <numFmt numFmtId="182" formatCode="#,##0_);[Red]\(#,##0\)"/>
    <numFmt numFmtId="183" formatCode="#,##0.00_);[Red]\(#,##0.00\)"/>
    <numFmt numFmtId="184" formatCode="#,##0.0000_);[Red]\(#,##0.0000\)"/>
    <numFmt numFmtId="185" formatCode="#,##0_ "/>
  </numFmts>
  <fonts count="17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name val="돋움"/>
      <family val="3"/>
      <charset val="129"/>
    </font>
    <font>
      <sz val="15"/>
      <name val="돋움"/>
      <family val="3"/>
      <charset val="129"/>
    </font>
    <font>
      <vertAlign val="superscript"/>
      <sz val="10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25"/>
      <name val="돋움"/>
      <family val="3"/>
      <charset val="129"/>
    </font>
    <font>
      <b/>
      <sz val="12"/>
      <name val="돋움"/>
      <family val="3"/>
      <charset val="129"/>
    </font>
    <font>
      <b/>
      <sz val="11"/>
      <color rgb="FFC00000"/>
      <name val="돋움"/>
      <family val="3"/>
      <charset val="129"/>
    </font>
    <font>
      <b/>
      <sz val="22"/>
      <name val="돋움"/>
      <family val="3"/>
      <charset val="129"/>
    </font>
    <font>
      <u/>
      <sz val="9"/>
      <name val="돋움"/>
      <family val="3"/>
      <charset val="129"/>
    </font>
    <font>
      <b/>
      <sz val="14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맑은 고딕"/>
      <family val="3"/>
      <charset val="129"/>
    </font>
    <font>
      <sz val="10"/>
      <color rgb="FFFF000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20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1" fontId="2" fillId="0" borderId="1" xfId="5119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5119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1" fontId="2" fillId="0" borderId="1" xfId="5119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41" fontId="2" fillId="0" borderId="1" xfId="5119" applyFont="1" applyFill="1" applyBorder="1" applyAlignment="1">
      <alignment horizontal="center" vertical="center"/>
    </xf>
    <xf numFmtId="41" fontId="2" fillId="0" borderId="6" xfId="511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2" fillId="0" borderId="1" xfId="5119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7" xfId="5119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41" fontId="2" fillId="0" borderId="0" xfId="5119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1" fontId="9" fillId="0" borderId="0" xfId="5119" applyFont="1" applyAlignment="1">
      <alignment horizontal="left" vertical="center"/>
    </xf>
    <xf numFmtId="178" fontId="9" fillId="0" borderId="0" xfId="0" applyNumberFormat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79" fontId="9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5" xfId="0" applyFont="1" applyFill="1" applyBorder="1" applyAlignment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1" fontId="2" fillId="0" borderId="1" xfId="0" applyNumberFormat="1" applyFont="1" applyBorder="1" applyAlignment="1">
      <alignment vertical="center"/>
    </xf>
    <xf numFmtId="181" fontId="0" fillId="0" borderId="1" xfId="0" applyNumberFormat="1" applyBorder="1" applyAlignment="1">
      <alignment vertical="center"/>
    </xf>
    <xf numFmtId="0" fontId="11" fillId="0" borderId="6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41" fontId="2" fillId="0" borderId="0" xfId="5119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1" fontId="2" fillId="0" borderId="0" xfId="5119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85" fontId="2" fillId="0" borderId="0" xfId="0" applyNumberFormat="1" applyFont="1" applyFill="1" applyBorder="1" applyAlignment="1">
      <alignment horizontal="center" vertical="center"/>
    </xf>
    <xf numFmtId="184" fontId="2" fillId="0" borderId="0" xfId="0" applyNumberFormat="1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82" fontId="2" fillId="0" borderId="0" xfId="0" applyNumberFormat="1" applyFont="1" applyFill="1" applyBorder="1" applyAlignment="1">
      <alignment vertical="center"/>
    </xf>
    <xf numFmtId="185" fontId="2" fillId="0" borderId="0" xfId="0" applyNumberFormat="1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0" xfId="5119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83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7" xfId="5119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1" fontId="2" fillId="0" borderId="1" xfId="0" applyNumberFormat="1" applyFont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41" fontId="2" fillId="0" borderId="9" xfId="5119" applyFont="1" applyFill="1" applyBorder="1" applyAlignment="1">
      <alignment vertical="center"/>
    </xf>
    <xf numFmtId="41" fontId="2" fillId="0" borderId="4" xfId="5119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/>
    </xf>
    <xf numFmtId="185" fontId="2" fillId="0" borderId="4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84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Border="1" applyAlignment="1">
      <alignment horizontal="center" vertical="center"/>
    </xf>
    <xf numFmtId="183" fontId="2" fillId="0" borderId="0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left" vertical="center"/>
    </xf>
    <xf numFmtId="176" fontId="2" fillId="0" borderId="6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41" fontId="2" fillId="0" borderId="0" xfId="5119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</cellXfs>
  <cellStyles count="5120">
    <cellStyle name="#,##0" xfId="470"/>
    <cellStyle name="(##.00)" xfId="1759"/>
    <cellStyle name="??&amp;O?&amp;H?_x0008__x000f__x0007_?_x0007__x0001__x0001_" xfId="44"/>
    <cellStyle name="??&amp;O?&amp;H?_x0008_??_x0007__x0001__x0001_" xfId="778"/>
    <cellStyle name="??&amp;O?&amp;H?_x0008_x_x000b_P_x000c__x0007__x0001__x0001_" xfId="469"/>
    <cellStyle name="???Ø_??°???(2¿?) " xfId="1007"/>
    <cellStyle name="?W?_laroux" xfId="468"/>
    <cellStyle name="_0.MOU(03년-06년)-수정안2-국공송부" xfId="467"/>
    <cellStyle name="_0809 중점관리" xfId="1758"/>
    <cellStyle name="_2004년수주계획" xfId="1757"/>
    <cellStyle name="_3.1.1 TYPE-A1_U-Type1-new_U-Type9_1.1.13 U9-Type" xfId="2111"/>
    <cellStyle name="_3.1.2 TYPE-A2_U-Type3_1_U10-BOX Type" xfId="2110"/>
    <cellStyle name="_3.1.2 TYPE-A2_U-Type9_1.1.13 U9-Type" xfId="2109"/>
    <cellStyle name="_88설계서(실행)_하도" xfId="2103"/>
    <cellStyle name="_공문및작성양식최종" xfId="2108"/>
    <cellStyle name="_교대보호블럭(15˚삭제)_사업소수정_02.9.11_도급가" xfId="2102"/>
    <cellStyle name="_서창정거장최종내역서(05,06,29)" xfId="1006"/>
    <cellStyle name="_송정공원및송정리정거장최종내역서(05(1).06.29)" xfId="40"/>
    <cellStyle name="_수락산터널(05.06.10)-세종(최종)" xfId="466"/>
    <cellStyle name="_옥동차량기지최종내역서(05(1).06.29)" xfId="465"/>
    <cellStyle name="_인원계획표 _교대보호블럭_기초상면변경_02.9.12" xfId="2101"/>
    <cellStyle name="_인원계획표 _도급내역서(최종)" xfId="2100"/>
    <cellStyle name="_인원계획표 _중앙분리대_개선안_적용_감사원제출_02.9.16_콘크리트포장면 연마(최종)_L형측구변경(11.13)" xfId="2176"/>
    <cellStyle name="_인원계획표 _중앙분리대_개선안_적용_감사원제출_02.9.16_콘크리트포장면 연마(최종)_L형측구변경(11.13)_내역서(당초_변경)" xfId="2054"/>
    <cellStyle name="_입찰표지 _교대보호블럭_기초상면변경_02.9.12_내역서(당초_변경)" xfId="2098"/>
    <cellStyle name="_적격(화산) " xfId="2097"/>
    <cellStyle name="_조명제어 총괄표" xfId="1756"/>
    <cellStyle name="_진월 공내역서_부산4공구투찰" xfId="2096"/>
    <cellStyle name="_평촌교수량" xfId="464"/>
    <cellStyle name="_평촌교수량_호명12공구" xfId="2099"/>
    <cellStyle name="°ia¤¼o " xfId="1766"/>
    <cellStyle name="°ia¤¼o  10" xfId="772"/>
    <cellStyle name="°ia¤¼o  11" xfId="41"/>
    <cellStyle name="°ia¤¼o  14" xfId="1094"/>
    <cellStyle name="°ia¤¼o  15" xfId="641"/>
    <cellStyle name="°ia¤¼o  16" xfId="264"/>
    <cellStyle name="°ia¤¼o  17" xfId="1760"/>
    <cellStyle name="°ia¤¼o  18" xfId="473"/>
    <cellStyle name="°ia¤¼o  5" xfId="480"/>
    <cellStyle name="°ia¤¼o  6" xfId="1765"/>
    <cellStyle name="°ia¤¼o  7" xfId="1021"/>
    <cellStyle name="°ia¤aa " xfId="45"/>
    <cellStyle name="°ia¤aa  10" xfId="1015"/>
    <cellStyle name="°ia¤aa  11" xfId="42"/>
    <cellStyle name="°ia¤aa  14" xfId="1115"/>
    <cellStyle name="°ia¤aa  15" xfId="655"/>
    <cellStyle name="°ia¤aa  16" xfId="267"/>
    <cellStyle name="°ia¤aa  17" xfId="1761"/>
    <cellStyle name="°ia¤aa  18" xfId="474"/>
    <cellStyle name="°ia¤aa  41" xfId="2187"/>
    <cellStyle name="°ia¤aa  5" xfId="1022"/>
    <cellStyle name="20% - 강조색6 2 2 2 2 10" xfId="4059"/>
    <cellStyle name="20% - 강조색6 2 2 2 2 12" xfId="3378"/>
    <cellStyle name="20% - 강조색6 2 2 2 2 3" xfId="3772"/>
    <cellStyle name="20% - 강조색6 2 2 2 3" xfId="3765"/>
    <cellStyle name="20% - 강조색6 2 2 42" xfId="451"/>
    <cellStyle name="20% - 강조색6 2 2 52" xfId="4883"/>
    <cellStyle name="20% - 강조색6 2 2 53" xfId="4803"/>
    <cellStyle name="20% - 강조색6 2 2 61" xfId="3448"/>
    <cellStyle name="20% - 강조색6 2 2 64" xfId="4370"/>
    <cellStyle name="20% - 강조색6 2 2 7" xfId="2088"/>
    <cellStyle name="20% - 강조색6 2 45" xfId="452"/>
    <cellStyle name="20% - 강조색6 2 55" xfId="4882"/>
    <cellStyle name="20% - 강조색6 2 56" xfId="4802"/>
    <cellStyle name="20% - 강조색6 2 58" xfId="3624"/>
    <cellStyle name="20% - 강조색6 2 6 10" xfId="3805"/>
    <cellStyle name="20% - 강조색6 2 6 2 2" xfId="4636"/>
    <cellStyle name="20% - 강조색6 2 6 2 3" xfId="3674"/>
    <cellStyle name="20% - 강조색6 2 6 2 8" xfId="2690"/>
    <cellStyle name="20% - 강조색6 2 6 2 9" xfId="318"/>
    <cellStyle name="20% - 강조색6 2 61" xfId="3784"/>
    <cellStyle name="20% - 강조색6 2 65" xfId="1060"/>
    <cellStyle name="20% - 강조색6 2 67" xfId="4493"/>
    <cellStyle name="20% - 강조색6 2 68" xfId="872"/>
    <cellStyle name="20% - 강조색6 3 2 11" xfId="1435"/>
    <cellStyle name="20% - 강조색6 3 2 12" xfId="1273"/>
    <cellStyle name="20% - 강조색6 3 2 2 12" xfId="2471"/>
    <cellStyle name="20% - 강조색6 3 2 2 2" xfId="4614"/>
    <cellStyle name="20% - 강조색6 3 2 2 2 2" xfId="4609"/>
    <cellStyle name="20% - 강조색6 3 2 2 3" xfId="3786"/>
    <cellStyle name="20% - 강조색6 3 2 2 5" xfId="3446"/>
    <cellStyle name="20% - 강조색6 3 2 2 6" xfId="4077"/>
    <cellStyle name="20% - 강조색6 3 2 2 7" xfId="744"/>
    <cellStyle name="20% - 강조색6 3 2 2 8" xfId="5"/>
    <cellStyle name="20% - 강조색6 3 2 2 9" xfId="3918"/>
    <cellStyle name="20% - 강조색6 3 2 5" xfId="3859"/>
    <cellStyle name="20% - 강조색6 3 2 9" xfId="2229"/>
    <cellStyle name="20% - 강조색6 3 23" xfId="2184"/>
    <cellStyle name="20% - 강조색6 3 52" xfId="4893"/>
    <cellStyle name="20% - 강조색6 3 53" xfId="4811"/>
    <cellStyle name="20% - 강조색6 3 55" xfId="3628"/>
    <cellStyle name="20% - 강조색6 3 57" xfId="3927"/>
    <cellStyle name="20% - 강조색6 3 59" xfId="4442"/>
    <cellStyle name="20% - 강조색6 3 61" xfId="2801"/>
    <cellStyle name="20% - 강조색6 45" xfId="1741"/>
    <cellStyle name="20% - 강조색6 51 12" xfId="1606"/>
    <cellStyle name="20% - 강조색6 51 4" xfId="3181"/>
    <cellStyle name="20% - 강조색6 51 6" xfId="3135"/>
    <cellStyle name="20% - 강조색6 51 8" xfId="3966"/>
    <cellStyle name="20% - 강조색6 51 9" xfId="2451"/>
    <cellStyle name="20% - 강조색6 52 10" xfId="304"/>
    <cellStyle name="20% - 강조색6 52 11" xfId="294"/>
    <cellStyle name="20% - 강조색6 52 12" xfId="1427"/>
    <cellStyle name="20% - 강조색6 52 3" xfId="4616"/>
    <cellStyle name="20% - 강조색6 52 4" xfId="3081"/>
    <cellStyle name="20% - 강조색6 52 5" xfId="2867"/>
    <cellStyle name="20% - 강조색6 52 6" xfId="325"/>
    <cellStyle name="20% - 강조색6 52 7" xfId="4167"/>
    <cellStyle name="20% - 강조색6 53 10" xfId="1593"/>
    <cellStyle name="20% - 강조색6 53 11" xfId="1404"/>
    <cellStyle name="20% - 강조색6 53 12" xfId="1258"/>
    <cellStyle name="20% - 강조색6 53 3" xfId="3049"/>
    <cellStyle name="20% - 강조색6 53 4" xfId="2888"/>
    <cellStyle name="20% - 강조색6 53 5" xfId="2732"/>
    <cellStyle name="20% - 강조색6 53 6" xfId="2581"/>
    <cellStyle name="20% - 강조색6 53 8" xfId="1810"/>
    <cellStyle name="20% - 강조색6 53 9" xfId="2206"/>
    <cellStyle name="20% - 강조색6 54" xfId="4925"/>
    <cellStyle name="20% - 강조색6 54 10" xfId="1542"/>
    <cellStyle name="20% - 강조색6 54 11" xfId="1355"/>
    <cellStyle name="20% - 강조색6 54 12" xfId="1228"/>
    <cellStyle name="20% - 강조색6 54 2" xfId="1851"/>
    <cellStyle name="20% - 강조색6 54 6" xfId="2544"/>
    <cellStyle name="20% - 강조색6 55 10" xfId="1499"/>
    <cellStyle name="20% - 강조색6 55 11" xfId="1315"/>
    <cellStyle name="20% - 강조색6 55 12" xfId="1204"/>
    <cellStyle name="20% - 강조색6 55 3" xfId="2991"/>
    <cellStyle name="20% - 강조색6 55 4" xfId="2818"/>
    <cellStyle name="20% - 강조색6 55 7" xfId="2371"/>
    <cellStyle name="20% - 강조색6 56 10" xfId="1459"/>
    <cellStyle name="20% - 강조색6 56 11" xfId="1292"/>
    <cellStyle name="20% - 강조색6 56 12" xfId="892"/>
    <cellStyle name="20% - 강조색6 56 3" xfId="2944"/>
    <cellStyle name="20% - 강조색6 56 4" xfId="2779"/>
    <cellStyle name="20% - 강조색6 56 5" xfId="2630"/>
    <cellStyle name="20% - 강조색6 56 6" xfId="2500"/>
    <cellStyle name="20% - 강조색6 56 7" xfId="2122"/>
    <cellStyle name="20% - 강조색6 56 9" xfId="1654"/>
    <cellStyle name="20% - 강조색6 6 11" xfId="3194"/>
    <cellStyle name="20% - 강조색6 6 12" xfId="4058"/>
    <cellStyle name="20% - 강조색6 6 2 11" xfId="555"/>
    <cellStyle name="20% - 강조색6 6 2 2" xfId="4637"/>
    <cellStyle name="20% - 강조색6 6 2 5" xfId="1670"/>
    <cellStyle name="20% - 강조색6 6 2 6" xfId="4327"/>
    <cellStyle name="20% - 강조색6 6 2 7" xfId="1120"/>
    <cellStyle name="20% - 강조색6 6 3" xfId="3340"/>
    <cellStyle name="20% - 강조색6 6 4" xfId="4525"/>
    <cellStyle name="20% - 강조색6 6 5" xfId="3343"/>
    <cellStyle name="20% - 강조색6 6 8" xfId="3470"/>
    <cellStyle name="20% - 강조색6 62" xfId="3410"/>
    <cellStyle name="20% - 강조색6 63" xfId="3814"/>
    <cellStyle name="20% - 강조색6 65" xfId="77"/>
    <cellStyle name="20% - 강조색6 66" xfId="3818"/>
    <cellStyle name="20% - 강조색6 67" xfId="1848"/>
    <cellStyle name="40% - 강조색1 2 10" xfId="2087"/>
    <cellStyle name="40% - 강조색1 2 2 2 2 10" xfId="2814"/>
    <cellStyle name="40% - 강조색1 2 2 2 2 2" xfId="4586"/>
    <cellStyle name="40% - 강조색1 2 2 2 2 2 2" xfId="4576"/>
    <cellStyle name="40% - 강조색1 2 2 2 2 3" xfId="3804"/>
    <cellStyle name="40% - 강조색1 2 2 2 2 5" xfId="3494"/>
    <cellStyle name="40% - 강조색1 2 2 2 2 7" xfId="3481"/>
    <cellStyle name="40% - 강조색1 2 2 2 2 8" xfId="1673"/>
    <cellStyle name="40% - 강조색1 2 2 2 2 9" xfId="3923"/>
    <cellStyle name="40% - 강조색1 2 2 2 3" xfId="3796"/>
    <cellStyle name="40% - 강조색1 2 2 2 4" xfId="4228"/>
    <cellStyle name="40% - 강조색1 2 2 2 6" xfId="4549"/>
    <cellStyle name="40% - 강조색1 2 2 45" xfId="1988"/>
    <cellStyle name="40% - 강조색1 2 2 48" xfId="2159"/>
    <cellStyle name="40% - 강조색1 2 2 53" xfId="4815"/>
    <cellStyle name="40% - 강조색1 2 2 55" xfId="3660"/>
    <cellStyle name="40% - 강조색1 2 2 58" xfId="3910"/>
    <cellStyle name="40% - 강조색1 2 2 60" xfId="1859"/>
    <cellStyle name="40% - 강조색1 2 2 61" xfId="3369"/>
    <cellStyle name="40% - 강조색1 2 2 63" xfId="3004"/>
    <cellStyle name="40% - 강조색1 2 2 64" xfId="2648"/>
    <cellStyle name="40% - 강조색1 2 26" xfId="2086"/>
    <cellStyle name="40% - 강조색1 2 56" xfId="4804"/>
    <cellStyle name="40% - 강조색1 2 58" xfId="3659"/>
    <cellStyle name="40% - 강조색1 2 6 10" xfId="2700"/>
    <cellStyle name="40% - 강조색1 2 6 2 10" xfId="2879"/>
    <cellStyle name="40% - 강조색1 2 6 2 2" xfId="4634"/>
    <cellStyle name="40% - 강조색1 2 6 2 2 2" xfId="4562"/>
    <cellStyle name="40% - 강조색1 2 6 2 6" xfId="2924"/>
    <cellStyle name="40% - 강조색1 2 6 2 7" xfId="1873"/>
    <cellStyle name="40% - 강조색1 2 6 2 8" xfId="4405"/>
    <cellStyle name="40% - 강조색1 2 6 4" xfId="1969"/>
    <cellStyle name="40% - 강조색1 2 6 5" xfId="3842"/>
    <cellStyle name="40% - 강조색1 2 6 6" xfId="3510"/>
    <cellStyle name="40% - 강조색1 2 6 7" xfId="345"/>
    <cellStyle name="40% - 강조색1 2 6 9" xfId="4154"/>
    <cellStyle name="40% - 강조색1 2 60" xfId="3969"/>
    <cellStyle name="40% - 강조색1 2 61" xfId="4128"/>
    <cellStyle name="40% - 강조색1 2 62" xfId="355"/>
    <cellStyle name="40% - 강조색1 2 63" xfId="4305"/>
    <cellStyle name="40% - 강조색1 2 64" xfId="714"/>
    <cellStyle name="40% - 강조색1 2 65" xfId="4169"/>
    <cellStyle name="40% - 강조색1 2 66" xfId="3840"/>
    <cellStyle name="40% - 강조색1 2 67" xfId="2390"/>
    <cellStyle name="40% - 강조색1 2 68" xfId="871"/>
    <cellStyle name="40% - 강조색1 3 2 12" xfId="4203"/>
    <cellStyle name="40% - 강조색1 3 2 2 11" xfId="4220"/>
    <cellStyle name="40% - 강조색1 3 2 2 2" xfId="4553"/>
    <cellStyle name="40% - 강조색1 3 2 2 5" xfId="3161"/>
    <cellStyle name="40% - 강조색1 3 2 2 6" xfId="3458"/>
    <cellStyle name="40% - 강조색1 3 2 2 8" xfId="4720"/>
    <cellStyle name="40% - 강조색1 3 2 5" xfId="3509"/>
    <cellStyle name="40% - 강조색1 3 2 8" xfId="757"/>
    <cellStyle name="40% - 강조색1 3 31" xfId="2085"/>
    <cellStyle name="40% - 강조색1 3 56" xfId="4354"/>
    <cellStyle name="40% - 강조색1 3 58" xfId="2875"/>
    <cellStyle name="40% - 강조색1 3 60" xfId="3671"/>
    <cellStyle name="40% - 강조색1 3 62" xfId="4818"/>
    <cellStyle name="40% - 강조색1 45" xfId="1990"/>
    <cellStyle name="40% - 강조색1 51 10" xfId="2502"/>
    <cellStyle name="40% - 강조색1 51 11" xfId="1665"/>
    <cellStyle name="40% - 강조색1 51 12" xfId="2140"/>
    <cellStyle name="40% - 강조색1 51 3" xfId="4548"/>
    <cellStyle name="40% - 강조색1 51 9" xfId="2738"/>
    <cellStyle name="40% - 강조색1 52 11" xfId="3044"/>
    <cellStyle name="40% - 강조색1 52 2" xfId="3303"/>
    <cellStyle name="40% - 강조색1 52 3" xfId="4607"/>
    <cellStyle name="40% - 강조색1 52 4" xfId="3339"/>
    <cellStyle name="40% - 강조색1 52 6" xfId="2761"/>
    <cellStyle name="40% - 강조색1 52 8" xfId="2669"/>
    <cellStyle name="40% - 강조색1 52 9" xfId="3279"/>
    <cellStyle name="40% - 강조색1 53 10" xfId="684"/>
    <cellStyle name="40% - 강조색1 53 12" xfId="3372"/>
    <cellStyle name="40% - 강조색1 53 3" xfId="3084"/>
    <cellStyle name="40% - 강조색1 53 4" xfId="3640"/>
    <cellStyle name="40% - 강조색1 53 8" xfId="1689"/>
    <cellStyle name="40% - 강조색1 54 10" xfId="1571"/>
    <cellStyle name="40% - 강조색1 54 11" xfId="1382"/>
    <cellStyle name="40% - 강조색1 54 12" xfId="1241"/>
    <cellStyle name="40% - 강조색1 54 2" xfId="3199"/>
    <cellStyle name="40% - 강조색1 54 3" xfId="3032"/>
    <cellStyle name="40% - 강조색1 54 4" xfId="2860"/>
    <cellStyle name="40% - 강조색1 54 6" xfId="2569"/>
    <cellStyle name="40% - 강조색1 54 9" xfId="306"/>
    <cellStyle name="40% - 강조색1 55 10" xfId="1523"/>
    <cellStyle name="40% - 강조색1 55 11" xfId="1338"/>
    <cellStyle name="40% - 강조색1 55 12" xfId="1217"/>
    <cellStyle name="40% - 강조색1 55 6" xfId="1822"/>
    <cellStyle name="40% - 강조색1 55 7" xfId="2399"/>
    <cellStyle name="40% - 강조색1 55 8" xfId="2295"/>
    <cellStyle name="40% - 강조색1 55 9" xfId="649"/>
    <cellStyle name="40% - 강조색1 56" xfId="4814"/>
    <cellStyle name="40% - 강조색1 56 10" xfId="1483"/>
    <cellStyle name="40% - 강조색1 56 11" xfId="292"/>
    <cellStyle name="40% - 강조색1 56 12" xfId="1190"/>
    <cellStyle name="40% - 강조색1 56 2" xfId="3150"/>
    <cellStyle name="40% - 강조색1 56 4" xfId="2810"/>
    <cellStyle name="40% - 강조색1 56 5" xfId="2656"/>
    <cellStyle name="40% - 강조색1 56 7" xfId="311"/>
    <cellStyle name="40% - 강조색1 56 9" xfId="668"/>
    <cellStyle name="40% - 강조색1 58" xfId="3641"/>
    <cellStyle name="40% - 강조색1 6 11" xfId="4030"/>
    <cellStyle name="40% - 강조색1 6 12" xfId="3316"/>
    <cellStyle name="40% - 강조색1 6 2 11" xfId="4362"/>
    <cellStyle name="40% - 강조색1 6 2 2" xfId="4635"/>
    <cellStyle name="40% - 강조색1 6 2 5" xfId="3945"/>
    <cellStyle name="40% - 강조색1 6 2 8" xfId="4017"/>
    <cellStyle name="40% - 강조색1 6 2 9" xfId="2138"/>
    <cellStyle name="40% - 강조색1 6 3" xfId="3414"/>
    <cellStyle name="40% - 강조색1 6 6" xfId="4195"/>
    <cellStyle name="40% - 강조색1 6 7" xfId="3344"/>
    <cellStyle name="40% - 강조색1 61" xfId="4130"/>
    <cellStyle name="40% - 강조색1 62" xfId="1690"/>
    <cellStyle name="40% - 강조색1 63" xfId="4396"/>
    <cellStyle name="40% - 강조색1 64" xfId="682"/>
    <cellStyle name="40% - 강조색1 66" xfId="4701"/>
    <cellStyle name="40% - 강조색1 67" xfId="491"/>
    <cellStyle name="40% - 강조색3 2 2 2 12" xfId="1630"/>
    <cellStyle name="40% - 강조색3 2 2 2 2 10" xfId="2614"/>
    <cellStyle name="40% - 강조색3 2 2 2 2 11" xfId="2918"/>
    <cellStyle name="40% - 강조색3 2 2 2 2 12" xfId="2139"/>
    <cellStyle name="40% - 강조색3 2 2 2 2 4" xfId="4830"/>
    <cellStyle name="40% - 강조색3 2 2 2 2 5" xfId="3705"/>
    <cellStyle name="40% - 강조색3 2 2 2 2 6" xfId="3501"/>
    <cellStyle name="40% - 강조색3 2 2 2 2 7" xfId="3240"/>
    <cellStyle name="40% - 강조색3 2 2 2 2 9" xfId="4222"/>
    <cellStyle name="40% - 강조색3 2 2 2 6" xfId="3587"/>
    <cellStyle name="40% - 강조색3 2 2 2 7" xfId="3096"/>
    <cellStyle name="40% - 강조색3 2 2 23" xfId="2084"/>
    <cellStyle name="40% - 강조색3 2 2 33" xfId="2083"/>
    <cellStyle name="40% - 강조색3 2 2 52" xfId="4896"/>
    <cellStyle name="40% - 강조색3 2 2 55" xfId="1885"/>
    <cellStyle name="40% - 강조색3 2 2 56" xfId="4345"/>
    <cellStyle name="40% - 강조색3 2 2 58" xfId="4455"/>
    <cellStyle name="40% - 강조색3 2 2 59" xfId="354"/>
    <cellStyle name="40% - 강조색3 2 2 60" xfId="4445"/>
    <cellStyle name="40% - 강조색3 2 2 62" xfId="2427"/>
    <cellStyle name="40% - 강조색3 2 2 63" xfId="3112"/>
    <cellStyle name="40% - 강조색3 2 2 64" xfId="3143"/>
    <cellStyle name="40% - 강조색3 2 27" xfId="2073"/>
    <cellStyle name="40% - 강조색3 2 57" xfId="4888"/>
    <cellStyle name="40% - 강조색3 2 58" xfId="3634"/>
    <cellStyle name="40% - 강조색3 2 6 10" xfId="4049"/>
    <cellStyle name="40% - 강조색3 2 6 12" xfId="3179"/>
    <cellStyle name="40% - 강조색3 2 6 2 10" xfId="4207"/>
    <cellStyle name="40% - 강조색3 2 6 2 11" xfId="3353"/>
    <cellStyle name="40% - 강조색3 2 6 2 2" xfId="4632"/>
    <cellStyle name="40% - 강조색3 2 6 2 2 2" xfId="4519"/>
    <cellStyle name="40% - 강조색3 2 6 2 4" xfId="2147"/>
    <cellStyle name="40% - 강조색3 2 6 2 5" xfId="1675"/>
    <cellStyle name="40% - 강조색3 2 6 2 7" xfId="2907"/>
    <cellStyle name="40% - 강조색3 2 6 2 8" xfId="2697"/>
    <cellStyle name="40% - 강조색3 2 6 3" xfId="3525"/>
    <cellStyle name="40% - 강조색3 2 6 4" xfId="4336"/>
    <cellStyle name="40% - 강조색3 2 6 7" xfId="2843"/>
    <cellStyle name="40% - 강조색3 2 6 9" xfId="2684"/>
    <cellStyle name="40% - 강조색3 2 60" xfId="3932"/>
    <cellStyle name="40% - 강조색3 2 61" xfId="3059"/>
    <cellStyle name="40% - 강조색3 2 62" xfId="3082"/>
    <cellStyle name="40% - 강조색3 2 65" xfId="2513"/>
    <cellStyle name="40% - 강조색3 2 67" xfId="183"/>
    <cellStyle name="40% - 강조색3 3 2 11" xfId="3877"/>
    <cellStyle name="40% - 강조색3 3 2 12" xfId="2837"/>
    <cellStyle name="40% - 강조색3 3 2 2 12" xfId="2647"/>
    <cellStyle name="40% - 강조색3 3 2 2 4" xfId="4221"/>
    <cellStyle name="40% - 강조색3 3 2 2 5" xfId="175"/>
    <cellStyle name="40% - 강조색3 3 2 2 6" xfId="1894"/>
    <cellStyle name="40% - 강조색3 3 2 2 7" xfId="2797"/>
    <cellStyle name="40% - 강조색3 3 2 9" xfId="3839"/>
    <cellStyle name="40% - 강조색3 3 47" xfId="961"/>
    <cellStyle name="40% - 강조색3 3 51" xfId="4944"/>
    <cellStyle name="40% - 강조색3 3 52" xfId="4900"/>
    <cellStyle name="40% - 강조색3 3 53" xfId="4819"/>
    <cellStyle name="40% - 강조색3 3 55" xfId="3665"/>
    <cellStyle name="40% - 강조색3 3 57" xfId="4383"/>
    <cellStyle name="40% - 강조색3 3 61" xfId="4306"/>
    <cellStyle name="40% - 강조색3 48" xfId="1989"/>
    <cellStyle name="40% - 강조색3 51 10" xfId="1815"/>
    <cellStyle name="40% - 강조색3 51 11" xfId="2234"/>
    <cellStyle name="40% - 강조색3 51 12" xfId="3438"/>
    <cellStyle name="40% - 강조색3 51 3" xfId="4556"/>
    <cellStyle name="40% - 강조색3 51 4" xfId="4461"/>
    <cellStyle name="40% - 강조색3 51 8" xfId="3134"/>
    <cellStyle name="40% - 강조색3 51 9" xfId="2474"/>
    <cellStyle name="40% - 강조색3 52 10" xfId="125"/>
    <cellStyle name="40% - 강조색3 52 11" xfId="4565"/>
    <cellStyle name="40% - 강조색3 52 2" xfId="3312"/>
    <cellStyle name="40% - 강조색3 52 4" xfId="4535"/>
    <cellStyle name="40% - 강조색3 52 6" xfId="3931"/>
    <cellStyle name="40% - 강조색3 53 10" xfId="3568"/>
    <cellStyle name="40% - 강조색3 53 12" xfId="3089"/>
    <cellStyle name="40% - 강조색3 53 5" xfId="4248"/>
    <cellStyle name="40% - 강조색3 53 7" xfId="3688"/>
    <cellStyle name="40% - 강조색3 54 10" xfId="1576"/>
    <cellStyle name="40% - 강조색3 54 11" xfId="1387"/>
    <cellStyle name="40% - 강조색3 54 12" xfId="1244"/>
    <cellStyle name="40% - 강조색3 54 2" xfId="3206"/>
    <cellStyle name="40% - 강조색3 54 9" xfId="1802"/>
    <cellStyle name="40% - 강조색3 55 10" xfId="1527"/>
    <cellStyle name="40% - 강조색3 55 11" xfId="1341"/>
    <cellStyle name="40% - 강조색3 55 12" xfId="1219"/>
    <cellStyle name="40% - 강조색3 55 6" xfId="2520"/>
    <cellStyle name="40% - 강조색3 55 7" xfId="2406"/>
    <cellStyle name="40% - 강조색3 55 8" xfId="2299"/>
    <cellStyle name="40% - 강조색3 55 9" xfId="671"/>
    <cellStyle name="40% - 강조색3 56 10" xfId="1486"/>
    <cellStyle name="40% - 강조색3 56 11" xfId="1303"/>
    <cellStyle name="40% - 강조색3 56 12" xfId="1193"/>
    <cellStyle name="40% - 강조색3 56 2" xfId="3157"/>
    <cellStyle name="40% - 강조색3 56 5" xfId="2662"/>
    <cellStyle name="40% - 강조색3 56 7" xfId="2354"/>
    <cellStyle name="40% - 강조색3 56 9" xfId="743"/>
    <cellStyle name="40% - 강조색3 57" xfId="4887"/>
    <cellStyle name="40% - 강조색3 58" xfId="3629"/>
    <cellStyle name="40% - 강조색3 6 11" xfId="3978"/>
    <cellStyle name="40% - 강조색3 6 12" xfId="436"/>
    <cellStyle name="40% - 강조색3 6 2 11" xfId="1555"/>
    <cellStyle name="40% - 강조색3 6 2 12" xfId="1367"/>
    <cellStyle name="40% - 강조색3 6 2 2" xfId="4633"/>
    <cellStyle name="40% - 강조색3 6 2 2 2" xfId="4503"/>
    <cellStyle name="40% - 강조색3 6 2 5" xfId="1840"/>
    <cellStyle name="40% - 강조색3 6 2 6" xfId="4216"/>
    <cellStyle name="40% - 강조색3 6 2 8" xfId="2423"/>
    <cellStyle name="40% - 강조색3 6 2 9" xfId="2311"/>
    <cellStyle name="40% - 강조색3 6 4" xfId="3621"/>
    <cellStyle name="40% - 강조색3 6 5" xfId="3862"/>
    <cellStyle name="40% - 강조색3 6 7" xfId="3813"/>
    <cellStyle name="40% - 강조색3 60" xfId="3928"/>
    <cellStyle name="40% - 강조색3 67" xfId="2293"/>
    <cellStyle name="40% - 강조색4 2 18" xfId="2181"/>
    <cellStyle name="40% - 강조색4 2 2 2 10" xfId="2643"/>
    <cellStyle name="40% - 강조색4 2 2 2 2 10" xfId="2740"/>
    <cellStyle name="40% - 강조색4 2 2 2 2 11" xfId="3473"/>
    <cellStyle name="40% - 강조색4 2 2 2 2 12" xfId="2770"/>
    <cellStyle name="40% - 강조색4 2 2 2 2 4" xfId="1921"/>
    <cellStyle name="40% - 강조색4 2 2 2 2 5" xfId="3329"/>
    <cellStyle name="40% - 강조색4 2 2 2 2 6" xfId="4119"/>
    <cellStyle name="40% - 강조색4 2 2 2 2 7" xfId="2473"/>
    <cellStyle name="40% - 강조색4 2 2 2 2 9" xfId="2628"/>
    <cellStyle name="40% - 강조색4 2 2 2 4" xfId="3460"/>
    <cellStyle name="40% - 강조색4 2 2 2 9" xfId="4189"/>
    <cellStyle name="40% - 강조색4 2 2 46" xfId="2161"/>
    <cellStyle name="40% - 강조색4 2 2 47" xfId="1737"/>
    <cellStyle name="40% - 강조색4 2 2 50" xfId="5041"/>
    <cellStyle name="40% - 강조색4 2 2 51" xfId="4951"/>
    <cellStyle name="40% - 강조색4 2 2 52" xfId="4909"/>
    <cellStyle name="40% - 강조색4 2 2 53" xfId="4826"/>
    <cellStyle name="40% - 강조색4 2 2 54" xfId="4916"/>
    <cellStyle name="40% - 강조색4 2 2 56" xfId="4352"/>
    <cellStyle name="40% - 강조색4 2 2 57" xfId="3283"/>
    <cellStyle name="40% - 강조색4 2 2 58" xfId="320"/>
    <cellStyle name="40% - 강조색4 2 2 60" xfId="4315"/>
    <cellStyle name="40% - 강조색4 2 2 62" xfId="2645"/>
    <cellStyle name="40% - 강조색4 2 2 64" xfId="1636"/>
    <cellStyle name="40% - 강조색4 2 34" xfId="2081"/>
    <cellStyle name="40% - 강조색4 2 50" xfId="1736"/>
    <cellStyle name="40% - 강조색4 2 53" xfId="5040"/>
    <cellStyle name="40% - 강조색4 2 54" xfId="4950"/>
    <cellStyle name="40% - 강조색4 2 55" xfId="4908"/>
    <cellStyle name="40% - 강조색4 2 56" xfId="4825"/>
    <cellStyle name="40% - 강조색4 2 57" xfId="4914"/>
    <cellStyle name="40% - 강조색4 2 6 10" xfId="1139"/>
    <cellStyle name="40% - 강조색4 2 6 12" xfId="2728"/>
    <cellStyle name="40% - 강조색4 2 6 2 12" xfId="4371"/>
    <cellStyle name="40% - 강조색4 2 6 2 2" xfId="4631"/>
    <cellStyle name="40% - 강조색4 2 6 2 2 2" xfId="4479"/>
    <cellStyle name="40% - 강조색4 2 6 2 3" xfId="3809"/>
    <cellStyle name="40% - 강조색4 2 6 2 5" xfId="3360"/>
    <cellStyle name="40% - 강조색4 2 6 2 8" xfId="3278"/>
    <cellStyle name="40% - 강조색4 2 6 2 9" xfId="1056"/>
    <cellStyle name="40% - 강조색4 2 6 3" xfId="3652"/>
    <cellStyle name="40% - 강조색4 2 6 4" xfId="4334"/>
    <cellStyle name="40% - 강조색4 2 6 5" xfId="3968"/>
    <cellStyle name="40% - 강조색4 2 6 8" xfId="573"/>
    <cellStyle name="40% - 강조색4 2 6 9" xfId="2543"/>
    <cellStyle name="40% - 강조색4 2 62" xfId="4300"/>
    <cellStyle name="40% - 강조색4 2 63" xfId="3347"/>
    <cellStyle name="40% - 강조색4 2 64" xfId="199"/>
    <cellStyle name="40% - 강조색4 2 65" xfId="2467"/>
    <cellStyle name="40% - 강조색4 2 67" xfId="2447"/>
    <cellStyle name="40% - 강조색4 3 2 10" xfId="147"/>
    <cellStyle name="40% - 강조색4 3 2 11" xfId="1607"/>
    <cellStyle name="40% - 강조색4 3 2 12" xfId="1416"/>
    <cellStyle name="40% - 강조색4 3 2 2 11" xfId="3246"/>
    <cellStyle name="40% - 강조색4 3 2 2 2" xfId="4470"/>
    <cellStyle name="40% - 강조색4 3 2 2 2 2" xfId="4465"/>
    <cellStyle name="40% - 강조색4 3 2 2 6" xfId="2678"/>
    <cellStyle name="40% - 강조색4 3 2 2 9" xfId="3866"/>
    <cellStyle name="40% - 강조색4 3 2 3" xfId="3185"/>
    <cellStyle name="40% - 강조색4 3 2 8" xfId="2452"/>
    <cellStyle name="40% - 강조색4 3 39" xfId="2080"/>
    <cellStyle name="40% - 강조색4 3 47" xfId="442"/>
    <cellStyle name="40% - 강조색4 3 50" xfId="5049"/>
    <cellStyle name="40% - 강조색4 3 51" xfId="4958"/>
    <cellStyle name="40% - 강조색4 3 52" xfId="4917"/>
    <cellStyle name="40% - 강조색4 3 53" xfId="4833"/>
    <cellStyle name="40% - 강조색4 3 55" xfId="3635"/>
    <cellStyle name="40% - 강조색4 3 56" xfId="3266"/>
    <cellStyle name="40% - 강조색4 3 57" xfId="3934"/>
    <cellStyle name="40% - 강조색4 3 59" xfId="3029"/>
    <cellStyle name="40% - 강조색4 3 60" xfId="3072"/>
    <cellStyle name="40% - 강조색4 3 61" xfId="2601"/>
    <cellStyle name="40% - 강조색4 3 62" xfId="4172"/>
    <cellStyle name="40% - 강조색4 3 64" xfId="1656"/>
    <cellStyle name="40% - 강조색4 50" xfId="1735"/>
    <cellStyle name="40% - 강조색4 51 10" xfId="2859"/>
    <cellStyle name="40% - 강조색4 51 11" xfId="3827"/>
    <cellStyle name="40% - 강조색4 51 3" xfId="3151"/>
    <cellStyle name="40% - 강조색4 51 6" xfId="3699"/>
    <cellStyle name="40% - 강조색4 51 7" xfId="2676"/>
    <cellStyle name="40% - 강조색4 51 8" xfId="4480"/>
    <cellStyle name="40% - 강조색4 51 9" xfId="2688"/>
    <cellStyle name="40% - 강조색4 52 11" xfId="4025"/>
    <cellStyle name="40% - 강조색4 52 2" xfId="3319"/>
    <cellStyle name="40% - 강조색4 52 3" xfId="3148"/>
    <cellStyle name="40% - 강조색4 52 4" xfId="3791"/>
    <cellStyle name="40% - 강조색4 52 5" xfId="4234"/>
    <cellStyle name="40% - 강조색4 52 6" xfId="331"/>
    <cellStyle name="40% - 강조색4 52 7" xfId="3917"/>
    <cellStyle name="40% - 강조색4 52 9" xfId="2620"/>
    <cellStyle name="40% - 강조색4 53" xfId="5039"/>
    <cellStyle name="40% - 강조색4 53 12" xfId="3352"/>
    <cellStyle name="40% - 강조색4 53 4" xfId="3771"/>
    <cellStyle name="40% - 강조색4 53 6" xfId="3295"/>
    <cellStyle name="40% - 강조색4 53 9" xfId="2621"/>
    <cellStyle name="40% - 강조색4 54" xfId="4949"/>
    <cellStyle name="40% - 강조색4 54 10" xfId="1582"/>
    <cellStyle name="40% - 강조색4 54 11" xfId="1392"/>
    <cellStyle name="40% - 강조색4 54 12" xfId="1248"/>
    <cellStyle name="40% - 강조색4 54 2" xfId="3216"/>
    <cellStyle name="40% - 강조색4 54 9" xfId="2194"/>
    <cellStyle name="40% - 강조색4 55" xfId="4907"/>
    <cellStyle name="40% - 강조색4 55 10" xfId="1531"/>
    <cellStyle name="40% - 강조색4 55 11" xfId="1345"/>
    <cellStyle name="40% - 강조색4 55 12" xfId="899"/>
    <cellStyle name="40% - 강조색4 55 6" xfId="2526"/>
    <cellStyle name="40% - 강조색4 55 9" xfId="1104"/>
    <cellStyle name="40% - 강조색4 56" xfId="4824"/>
    <cellStyle name="40% - 강조색4 56 10" xfId="1490"/>
    <cellStyle name="40% - 강조색4 56 11" xfId="1307"/>
    <cellStyle name="40% - 강조색4 56 12" xfId="1196"/>
    <cellStyle name="40% - 강조색4 56 3" xfId="2977"/>
    <cellStyle name="40% - 강조색4 56 5" xfId="2667"/>
    <cellStyle name="40% - 강조색4 56 7" xfId="2358"/>
    <cellStyle name="40% - 강조색4 56 9" xfId="1103"/>
    <cellStyle name="40% - 강조색4 57" xfId="4913"/>
    <cellStyle name="40% - 강조색4 6 10" xfId="2842"/>
    <cellStyle name="40% - 강조색4 6 12" xfId="3450"/>
    <cellStyle name="40% - 강조색4 6 2 10" xfId="2211"/>
    <cellStyle name="40% - 강조색4 6 2 12" xfId="1800"/>
    <cellStyle name="40% - 강조색4 6 2 2" xfId="1946"/>
    <cellStyle name="40% - 강조색4 6 2 3" xfId="3237"/>
    <cellStyle name="40% - 강조색4 6 2 4" xfId="3618"/>
    <cellStyle name="40% - 강조색4 6 2 7" xfId="2136"/>
    <cellStyle name="40% - 강조색4 6 5" xfId="4375"/>
    <cellStyle name="40% - 강조색4 6 6" xfId="2635"/>
    <cellStyle name="40% - 강조색4 6 8" xfId="4009"/>
    <cellStyle name="40% - 강조색4 63" xfId="3296"/>
    <cellStyle name="40% - 강조색4 66" xfId="1804"/>
    <cellStyle name="40% - 강조색4 67" xfId="2230"/>
    <cellStyle name="40% - 강조색6 2 2 2 11" xfId="1437"/>
    <cellStyle name="40% - 강조색6 2 2 2 12" xfId="1275"/>
    <cellStyle name="40% - 강조색6 2 2 2 2 11" xfId="4552"/>
    <cellStyle name="40% - 강조색6 2 2 2 2 2 2" xfId="2148"/>
    <cellStyle name="40% - 강조색6 2 2 2 2 3" xfId="3471"/>
    <cellStyle name="40% - 강조색6 2 2 2 2 9" xfId="1697"/>
    <cellStyle name="40% - 강조색6 2 2 2 3" xfId="3831"/>
    <cellStyle name="40% - 강조색6 2 2 2 4" xfId="2131"/>
    <cellStyle name="40% - 강조색6 2 2 2 5" xfId="47"/>
    <cellStyle name="40% - 강조색6 2 2 2 6" xfId="4516"/>
    <cellStyle name="40% - 강조색6 2 2 2 9" xfId="2235"/>
    <cellStyle name="40% - 강조색6 2 2 34" xfId="2079"/>
    <cellStyle name="40% - 강조색6 2 2 51" xfId="4968"/>
    <cellStyle name="40% - 강조색6 2 2 55" xfId="3693"/>
    <cellStyle name="40% - 강조색6 2 2 58" xfId="3392"/>
    <cellStyle name="40% - 강조색6 2 2 59" xfId="2838"/>
    <cellStyle name="40% - 강조색6 2 2 60" xfId="2685"/>
    <cellStyle name="40% - 강조색6 2 2 61" xfId="3398"/>
    <cellStyle name="40% - 강조색6 2 50" xfId="1738"/>
    <cellStyle name="40% - 강조색6 2 54" xfId="4967"/>
    <cellStyle name="40% - 강조색6 2 58" xfId="3666"/>
    <cellStyle name="40% - 강조색6 2 6 10" xfId="4466"/>
    <cellStyle name="40% - 강조색6 2 6 11" xfId="2383"/>
    <cellStyle name="40% - 강조색6 2 6 2 10" xfId="957"/>
    <cellStyle name="40% - 강조색6 2 6 2 12" xfId="519"/>
    <cellStyle name="40% - 강조색6 2 6 2 2" xfId="4629"/>
    <cellStyle name="40% - 강조색6 2 6 2 4" xfId="4175"/>
    <cellStyle name="40% - 강조색6 2 6 2 5" xfId="1118"/>
    <cellStyle name="40% - 강조색6 2 6 3" xfId="3650"/>
    <cellStyle name="40% - 강조색6 2 6 4" xfId="4332"/>
    <cellStyle name="40% - 강조색6 2 6 5" xfId="3965"/>
    <cellStyle name="40% - 강조색6 2 6 7" xfId="1685"/>
    <cellStyle name="40% - 강조색6 2 6 9" xfId="2945"/>
    <cellStyle name="40% - 강조색6 2 61" xfId="3905"/>
    <cellStyle name="40% - 강조색6 2 62" xfId="3811"/>
    <cellStyle name="40% - 강조색6 2 63" xfId="1158"/>
    <cellStyle name="40% - 강조색6 2 64" xfId="676"/>
    <cellStyle name="40% - 강조색6 2 66" xfId="4174"/>
    <cellStyle name="40% - 강조색6 3 13" xfId="2182"/>
    <cellStyle name="40% - 강조색6 3 2 12" xfId="2657"/>
    <cellStyle name="40% - 강조색6 3 2 2 10" xfId="1162"/>
    <cellStyle name="40% - 강조색6 3 2 2 12" xfId="1082"/>
    <cellStyle name="40% - 강조색6 3 2 2 5" xfId="1903"/>
    <cellStyle name="40% - 강조색6 3 2 2 6" xfId="3417"/>
    <cellStyle name="40% - 강조색6 3 2 2 8" xfId="4402"/>
    <cellStyle name="40% - 강조색6 3 2 2 9" xfId="2802"/>
    <cellStyle name="40% - 강조색6 3 2 3" xfId="3849"/>
    <cellStyle name="40% - 강조색6 3 2 6" xfId="2735"/>
    <cellStyle name="40% - 강조색6 3 2 8" xfId="1732"/>
    <cellStyle name="40% - 강조색6 3 2 9" xfId="190"/>
    <cellStyle name="40% - 강조색6 3 42" xfId="2162"/>
    <cellStyle name="40% - 강조색6 3 48" xfId="1975"/>
    <cellStyle name="40% - 강조색6 3 51" xfId="4975"/>
    <cellStyle name="40% - 강조색6 3 53" xfId="4840"/>
    <cellStyle name="40% - 강조색6 3 54" xfId="5045"/>
    <cellStyle name="40% - 강조색6 3 56" xfId="4351"/>
    <cellStyle name="40% - 강조색6 3 59" xfId="1917"/>
    <cellStyle name="40% - 강조색6 3 63" xfId="2316"/>
    <cellStyle name="40% - 강조색6 3 64" xfId="260"/>
    <cellStyle name="40% - 강조색6 4" xfId="2093"/>
    <cellStyle name="40% - 강조색6 50" xfId="28"/>
    <cellStyle name="40% - 강조색6 51 3" xfId="3443"/>
    <cellStyle name="40% - 강조색6 51 5" xfId="1884"/>
    <cellStyle name="40% - 강조색6 51 8" xfId="2819"/>
    <cellStyle name="40% - 강조색6 52 10" xfId="3273"/>
    <cellStyle name="40% - 강조색6 52 3" xfId="4596"/>
    <cellStyle name="40% - 강조색6 52 4" xfId="3803"/>
    <cellStyle name="40% - 강조색6 52 9" xfId="1106"/>
    <cellStyle name="40% - 강조색6 53" xfId="5046"/>
    <cellStyle name="40% - 강조색6 53 10" xfId="2726"/>
    <cellStyle name="40% - 강조색6 53 11" xfId="716"/>
    <cellStyle name="40% - 강조색6 53 12" xfId="3497"/>
    <cellStyle name="40% - 강조색6 53 2" xfId="3261"/>
    <cellStyle name="40% - 강조색6 53 4" xfId="3780"/>
    <cellStyle name="40% - 강조색6 53 7" xfId="4522"/>
    <cellStyle name="40% - 강조색6 54" xfId="1965"/>
    <cellStyle name="40% - 강조색6 54 10" xfId="1588"/>
    <cellStyle name="40% - 강조색6 54 11" xfId="1398"/>
    <cellStyle name="40% - 강조색6 54 12" xfId="1253"/>
    <cellStyle name="40% - 강조색6 54 3" xfId="3036"/>
    <cellStyle name="40% - 강조색6 54 4" xfId="2872"/>
    <cellStyle name="40% - 강조색6 54 5" xfId="2718"/>
    <cellStyle name="40% - 강조색6 54 8" xfId="2332"/>
    <cellStyle name="40% - 강조색6 54 9" xfId="2199"/>
    <cellStyle name="40% - 강조색6 55 10" xfId="1536"/>
    <cellStyle name="40% - 강조색6 55 11" xfId="1349"/>
    <cellStyle name="40% - 강조색6 55 12" xfId="1225"/>
    <cellStyle name="40% - 강조색6 55 6" xfId="2533"/>
    <cellStyle name="40% - 강조색6 55 9" xfId="1177"/>
    <cellStyle name="40% - 강조색6 56" xfId="4839"/>
    <cellStyle name="40% - 강조색6 56 10" xfId="1494"/>
    <cellStyle name="40% - 강조색6 56 11" xfId="1310"/>
    <cellStyle name="40% - 강조색6 56 12" xfId="1199"/>
    <cellStyle name="40% - 강조색6 56 7" xfId="2363"/>
    <cellStyle name="40% - 강조색6 56 9" xfId="1142"/>
    <cellStyle name="40% - 강조색6 58" xfId="3662"/>
    <cellStyle name="40% - 강조색6 6 11" xfId="2721"/>
    <cellStyle name="40% - 강조색6 6 12" xfId="3431"/>
    <cellStyle name="40% - 강조색6 6 2 10" xfId="2125"/>
    <cellStyle name="40% - 강조색6 6 2 2" xfId="4630"/>
    <cellStyle name="40% - 강조색6 6 2 3" xfId="3858"/>
    <cellStyle name="40% - 강조색6 6 2 5" xfId="4551"/>
    <cellStyle name="40% - 강조색6 6 2 6" xfId="4134"/>
    <cellStyle name="40% - 강조색6 6 2 8" xfId="3958"/>
    <cellStyle name="40% - 강조색6 6 2 9" xfId="1062"/>
    <cellStyle name="40% - 강조색6 6 8" xfId="4011"/>
    <cellStyle name="40% - 강조색6 62" xfId="2790"/>
    <cellStyle name="40% - 강조색6 63" xfId="4443"/>
    <cellStyle name="40% - 강조색6 65" xfId="3310"/>
    <cellStyle name="40% - 강조색6 66" xfId="3909"/>
    <cellStyle name="40% - 강조색6 67" xfId="1846"/>
    <cellStyle name="40% - 강조색6 9" xfId="2078"/>
    <cellStyle name="60% - 강조색1 2 2 2 10" xfId="1825"/>
    <cellStyle name="60% - 강조색1 2 2 2 11" xfId="715"/>
    <cellStyle name="60% - 강조색1 2 2 2 2 10" xfId="3695"/>
    <cellStyle name="60% - 강조색1 2 2 2 2 12" xfId="51"/>
    <cellStyle name="60% - 강조색1 2 2 2 2 2" xfId="1935"/>
    <cellStyle name="60% - 강조색1 2 2 2 2 2 2" xfId="4453"/>
    <cellStyle name="60% - 강조색1 2 2 2 2 6" xfId="4323"/>
    <cellStyle name="60% - 강조색1 2 2 2 2 7" xfId="3039"/>
    <cellStyle name="60% - 강조색1 2 2 2 2 8" xfId="3912"/>
    <cellStyle name="60% - 강조색1 2 2 2 3" xfId="3863"/>
    <cellStyle name="60% - 강조색1 2 2 2 7" xfId="3583"/>
    <cellStyle name="60% - 강조색1 2 2 2 8" xfId="3763"/>
    <cellStyle name="60% - 강조색1 2 2 2 9" xfId="10"/>
    <cellStyle name="60% - 강조색1 2 2 49" xfId="5111"/>
    <cellStyle name="60% - 강조색1 2 2 5" xfId="2077"/>
    <cellStyle name="60% - 강조색1 2 2 55" xfId="3639"/>
    <cellStyle name="60% - 강조색1 2 2 56" xfId="4344"/>
    <cellStyle name="60% - 강조색1 2 2 57" xfId="3937"/>
    <cellStyle name="60% - 강조색1 2 2 59" xfId="1688"/>
    <cellStyle name="60% - 강조색1 2 2 60" xfId="2973"/>
    <cellStyle name="60% - 강조색1 2 2 62" xfId="2458"/>
    <cellStyle name="60% - 강조색1 2 2 64" xfId="3976"/>
    <cellStyle name="60% - 강조색1 2 52" xfId="5110"/>
    <cellStyle name="60% - 강조색1 2 58" xfId="3636"/>
    <cellStyle name="60% - 강조색1 2 59" xfId="3220"/>
    <cellStyle name="60% - 강조색1 2 6 10" xfId="634"/>
    <cellStyle name="60% - 강조색1 2 6 11" xfId="3006"/>
    <cellStyle name="60% - 강조색1 2 6 2 10" xfId="4181"/>
    <cellStyle name="60% - 강조색1 2 6 2 11" xfId="2673"/>
    <cellStyle name="60% - 강조색1 2 6 2 2" xfId="4627"/>
    <cellStyle name="60% - 강조색1 2 6 2 3" xfId="3429"/>
    <cellStyle name="60% - 강조색1 2 6 2 5" xfId="3630"/>
    <cellStyle name="60% - 강조색1 2 6 2 7" xfId="139"/>
    <cellStyle name="60% - 강조색1 2 6 3" xfId="3649"/>
    <cellStyle name="60% - 강조색1 2 6 4" xfId="4330"/>
    <cellStyle name="60% - 강조색1 2 6 5" xfId="3683"/>
    <cellStyle name="60% - 강조색1 2 6 6" xfId="1916"/>
    <cellStyle name="60% - 강조색1 2 6 7" xfId="2588"/>
    <cellStyle name="60% - 강조색1 2 6 8" xfId="3588"/>
    <cellStyle name="60% - 강조색1 2 6 9" xfId="4356"/>
    <cellStyle name="60% - 강조색1 2 60" xfId="3935"/>
    <cellStyle name="60% - 강조색1 2 61" xfId="3442"/>
    <cellStyle name="60% - 강조색1 3 2 2 10" xfId="230"/>
    <cellStyle name="60% - 강조색1 3 2 2 11" xfId="1511"/>
    <cellStyle name="60% - 강조색1 3 2 2 12" xfId="1326"/>
    <cellStyle name="60% - 강조색1 3 2 2 3" xfId="3130"/>
    <cellStyle name="60% - 강조색1 3 2 4" xfId="4153"/>
    <cellStyle name="60% - 강조색1 3 2 6" xfId="4303"/>
    <cellStyle name="60% - 강조색1 3 2 8" xfId="434"/>
    <cellStyle name="60% - 강조색1 3 21" xfId="2076"/>
    <cellStyle name="60% - 강조색1 3 44" xfId="104"/>
    <cellStyle name="60% - 강조색1 3 49" xfId="5118"/>
    <cellStyle name="60% - 강조색1 3 53" xfId="4924"/>
    <cellStyle name="60% - 강조색1 3 55" xfId="3667"/>
    <cellStyle name="60% - 강조색1 3 57" xfId="4379"/>
    <cellStyle name="60% - 강조색1 3 60" xfId="712"/>
    <cellStyle name="60% - 강조색1 3 63" xfId="3782"/>
    <cellStyle name="60% - 강조색1 3 64" xfId="3489"/>
    <cellStyle name="60% - 강조색1 51 10" xfId="2989"/>
    <cellStyle name="60% - 강조색1 51 11" xfId="2129"/>
    <cellStyle name="60% - 강조색1 51 3" xfId="4566"/>
    <cellStyle name="60% - 강조색1 51 7" xfId="2925"/>
    <cellStyle name="60% - 강조색1 51 8" xfId="3187"/>
    <cellStyle name="60% - 강조색1 52" xfId="5109"/>
    <cellStyle name="60% - 강조색1 52 11" xfId="2219"/>
    <cellStyle name="60% - 강조색1 52 4" xfId="3232"/>
    <cellStyle name="60% - 강조색1 52 6" xfId="3571"/>
    <cellStyle name="60% - 강조색1 52 8" xfId="3493"/>
    <cellStyle name="60% - 강조색1 52 9" xfId="4081"/>
    <cellStyle name="60% - 강조색1 53 10" xfId="3981"/>
    <cellStyle name="60% - 강조색1 53 12" xfId="516"/>
    <cellStyle name="60% - 강조색1 53 2" xfId="3271"/>
    <cellStyle name="60% - 강조색1 53 5" xfId="3819"/>
    <cellStyle name="60% - 강조색1 53 9" xfId="138"/>
    <cellStyle name="60% - 강조색1 54" xfId="4977"/>
    <cellStyle name="60% - 강조색1 54 10" xfId="1591"/>
    <cellStyle name="60% - 강조색1 54 11" xfId="1402"/>
    <cellStyle name="60% - 강조색1 54 12" xfId="1256"/>
    <cellStyle name="60% - 강조색1 54 3" xfId="3042"/>
    <cellStyle name="60% - 강조색1 54 4" xfId="2881"/>
    <cellStyle name="60% - 강조색1 54 5" xfId="2725"/>
    <cellStyle name="60% - 강조색1 54 6" xfId="2576"/>
    <cellStyle name="60% - 강조색1 54 8" xfId="2337"/>
    <cellStyle name="60% - 강조색1 54 9" xfId="2204"/>
    <cellStyle name="60% - 강조색1 55 10" xfId="1540"/>
    <cellStyle name="60% - 강조색1 55 11" xfId="1353"/>
    <cellStyle name="60% - 강조색1 55 12" xfId="1226"/>
    <cellStyle name="60% - 강조색1 55 6" xfId="2539"/>
    <cellStyle name="60% - 강조색1 56 10" xfId="1497"/>
    <cellStyle name="60% - 강조색1 56 11" xfId="1313"/>
    <cellStyle name="60% - 강조색1 56 12" xfId="1202"/>
    <cellStyle name="60% - 강조색1 56 3" xfId="2985"/>
    <cellStyle name="60% - 강조색1 56 7" xfId="2367"/>
    <cellStyle name="60% - 강조색1 56 8" xfId="2277"/>
    <cellStyle name="60% - 강조색1 56 9" xfId="1796"/>
    <cellStyle name="60% - 강조색1 58" xfId="3631"/>
    <cellStyle name="60% - 강조색1 6 10" xfId="1843"/>
    <cellStyle name="60% - 강조색1 6 11" xfId="4223"/>
    <cellStyle name="60% - 강조색1 6 12" xfId="1914"/>
    <cellStyle name="60% - 강조색1 6 2 2" xfId="4628"/>
    <cellStyle name="60% - 강조색1 6 2 3" xfId="3432"/>
    <cellStyle name="60% - 강조색1 6 2 5" xfId="4597"/>
    <cellStyle name="60% - 강조색1 6 2 8" xfId="3512"/>
    <cellStyle name="60% - 강조색1 6 6" xfId="4612"/>
    <cellStyle name="60% - 강조색1 6 7" xfId="119"/>
    <cellStyle name="60% - 강조색1 6 8" xfId="4014"/>
    <cellStyle name="60% - 강조색1 60" xfId="3930"/>
    <cellStyle name="60% - 강조색1 62" xfId="960"/>
    <cellStyle name="60% - 강조색1 64" xfId="2480"/>
    <cellStyle name="60% - 강조색1 66" xfId="2240"/>
    <cellStyle name="60% - 강조색2 2 2 14" xfId="2075"/>
    <cellStyle name="60% - 강조색2 2 2 2 2 2" xfId="4407"/>
    <cellStyle name="60% - 강조색2 2 2 2 2 2 2" xfId="4397"/>
    <cellStyle name="60% - 강조색2 2 2 2 2 5" xfId="349"/>
    <cellStyle name="60% - 강조색2 2 2 2 2 9" xfId="3444"/>
    <cellStyle name="60% - 강조색2 2 2 2 3" xfId="1900"/>
    <cellStyle name="60% - 강조색2 2 2 2 6" xfId="4037"/>
    <cellStyle name="60% - 강조색2 2 2 2 7" xfId="4558"/>
    <cellStyle name="60% - 강조색2 2 2 2 8" xfId="4389"/>
    <cellStyle name="60% - 강조색2 2 2 2 9" xfId="4481"/>
    <cellStyle name="60% - 강조색2 2 2 24" xfId="2074"/>
    <cellStyle name="60% - 강조색2 2 2 57" xfId="3393"/>
    <cellStyle name="60% - 강조색2 2 2 59" xfId="3124"/>
    <cellStyle name="60% - 강조색2 2 2 62" xfId="4213"/>
    <cellStyle name="60% - 강조색2 2 2 64" xfId="172"/>
    <cellStyle name="60% - 강조색2 2 2 7" xfId="2064"/>
    <cellStyle name="60% - 강조색2 2 6 10" xfId="2214"/>
    <cellStyle name="60% - 강조색2 2 6 11" xfId="3184"/>
    <cellStyle name="60% - 강조색2 2 6 12" xfId="76"/>
    <cellStyle name="60% - 강조색2 2 6 2 2" xfId="4625"/>
    <cellStyle name="60% - 강조색2 2 6 2 3" xfId="3477"/>
    <cellStyle name="60% - 강조색2 2 6 2 7" xfId="2479"/>
    <cellStyle name="60% - 강조색2 2 6 2 8" xfId="3619"/>
    <cellStyle name="60% - 강조색2 2 6 2 9" xfId="3174"/>
    <cellStyle name="60% - 강조색2 2 6 3" xfId="3225"/>
    <cellStyle name="60% - 강조색2 2 6 6" xfId="4123"/>
    <cellStyle name="60% - 강조색2 2 6 8" xfId="2638"/>
    <cellStyle name="60% - 강조색2 2 63" xfId="2923"/>
    <cellStyle name="60% - 강조색2 2 64" xfId="2720"/>
    <cellStyle name="60% - 강조색2 2 66" xfId="3537"/>
    <cellStyle name="60% - 강조색2 2 67" xfId="2595"/>
    <cellStyle name="60% - 강조색2 3 2 11" xfId="4232"/>
    <cellStyle name="60% - 강조색2 3 2 12" xfId="370"/>
    <cellStyle name="60% - 강조색2 3 2 2 10" xfId="160"/>
    <cellStyle name="60% - 강조색2 3 2 2 11" xfId="1558"/>
    <cellStyle name="60% - 강조색2 3 2 2 12" xfId="1370"/>
    <cellStyle name="60% - 강조색2 3 2 2 4" xfId="317"/>
    <cellStyle name="60% - 강조색2 3 2 2 7" xfId="921"/>
    <cellStyle name="60% - 강조색2 3 2 2 8" xfId="2426"/>
    <cellStyle name="60% - 강조색2 3 2 2 9" xfId="2315"/>
    <cellStyle name="60% - 강조색2 3 2 5" xfId="520"/>
    <cellStyle name="60% - 강조색2 3 2 7" xfId="2600"/>
    <cellStyle name="60% - 강조색2 3 52" xfId="5036"/>
    <cellStyle name="60% - 강조색2 3 53" xfId="4946"/>
    <cellStyle name="60% - 강조색2 3 55" xfId="3637"/>
    <cellStyle name="60% - 강조색2 3 56" xfId="4347"/>
    <cellStyle name="60% - 강조색2 3 57" xfId="3936"/>
    <cellStyle name="60% - 강조색2 3 60" xfId="1941"/>
    <cellStyle name="60% - 강조색2 3 61" xfId="2896"/>
    <cellStyle name="60% - 강조색2 51 10" xfId="2545"/>
    <cellStyle name="60% - 강조색2 51 3" xfId="4568"/>
    <cellStyle name="60% - 강조색2 51 7" xfId="3051"/>
    <cellStyle name="60% - 강조색2 52 11" xfId="709"/>
    <cellStyle name="60% - 강조색2 52 12" xfId="1525"/>
    <cellStyle name="60% - 강조색2 52 3" xfId="4589"/>
    <cellStyle name="60% - 강조색2 52 4" xfId="4550"/>
    <cellStyle name="60% - 강조색2 52 9" xfId="2403"/>
    <cellStyle name="60% - 강조색2 53 11" xfId="2221"/>
    <cellStyle name="60% - 강조색2 53 12" xfId="2308"/>
    <cellStyle name="60% - 강조색2 53 2" xfId="1860"/>
    <cellStyle name="60% - 강조색2 53 4" xfId="1863"/>
    <cellStyle name="60% - 강조색2 53 5" xfId="3155"/>
    <cellStyle name="60% - 강조색2 53 7" xfId="3196"/>
    <cellStyle name="60% - 강조색2 54 11" xfId="511"/>
    <cellStyle name="60% - 강조색2 54 2" xfId="3307"/>
    <cellStyle name="60% - 강조색2 54 3" xfId="4605"/>
    <cellStyle name="60% - 강조색2 54 4" xfId="3524"/>
    <cellStyle name="60% - 강조색2 54 5" xfId="3589"/>
    <cellStyle name="60% - 강조색2 54 6" xfId="1668"/>
    <cellStyle name="60% - 강조색2 54 9" xfId="1834"/>
    <cellStyle name="60% - 강조색2 55 12" xfId="2510"/>
    <cellStyle name="60% - 강조색2 55 7" xfId="3949"/>
    <cellStyle name="60% - 강조색2 55 8" xfId="3250"/>
    <cellStyle name="60% - 강조색2 56 10" xfId="1574"/>
    <cellStyle name="60% - 강조색2 56 11" xfId="1385"/>
    <cellStyle name="60% - 강조색2 56 12" xfId="900"/>
    <cellStyle name="60% - 강조색2 56 2" xfId="3201"/>
    <cellStyle name="60% - 강조색2 56 3" xfId="3033"/>
    <cellStyle name="60% - 강조색2 56 9" xfId="1798"/>
    <cellStyle name="60% - 강조색2 6 11" xfId="1601"/>
    <cellStyle name="60% - 강조색2 6 12" xfId="1412"/>
    <cellStyle name="60% - 강조색2 6 2 2" xfId="4626"/>
    <cellStyle name="60% - 강조색2 6 2 2 2" xfId="4381"/>
    <cellStyle name="60% - 강조색2 6 2 3" xfId="3913"/>
    <cellStyle name="60% - 강조색2 6 2 5" xfId="107"/>
    <cellStyle name="60% - 강조색2 6 2 6" xfId="2864"/>
    <cellStyle name="60% - 강조색2 6 2 8" xfId="4168"/>
    <cellStyle name="60% - 강조색2 6 5" xfId="3944"/>
    <cellStyle name="60% - 강조색2 6 7" xfId="2759"/>
    <cellStyle name="60% - 강조색2 6 8" xfId="2443"/>
    <cellStyle name="60% - 강조색2 62" xfId="4578"/>
    <cellStyle name="60% - 강조색2 66" xfId="2972"/>
    <cellStyle name="60% - 강조색2 67" xfId="2386"/>
    <cellStyle name="60% - 강조색3 18" xfId="2179"/>
    <cellStyle name="60% - 강조색3 2 2 2 12" xfId="4312"/>
    <cellStyle name="60% - 강조색3 2 2 2 2 10" xfId="195"/>
    <cellStyle name="60% - 강조색3 2 2 2 2 11" xfId="1559"/>
    <cellStyle name="60% - 강조색3 2 2 2 2 12" xfId="1371"/>
    <cellStyle name="60% - 강조색3 2 2 2 2 2" xfId="4369"/>
    <cellStyle name="60% - 강조색3 2 2 2 2 2 2" xfId="4363"/>
    <cellStyle name="60% - 강조색3 2 2 2 2 4" xfId="3002"/>
    <cellStyle name="60% - 강조색3 2 2 2 2 8" xfId="2428"/>
    <cellStyle name="60% - 강조색3 2 2 2 2 9" xfId="2318"/>
    <cellStyle name="60% - 강조색3 2 2 2 4" xfId="3615"/>
    <cellStyle name="60% - 강조색3 2 2 2 8" xfId="4246"/>
    <cellStyle name="60% - 강조색3 2 2 2 9" xfId="3687"/>
    <cellStyle name="60% - 강조색3 2 2 53" xfId="4973"/>
    <cellStyle name="60% - 강조색3 2 2 55" xfId="3668"/>
    <cellStyle name="60% - 강조색3 2 2 59" xfId="3868"/>
    <cellStyle name="60% - 강조색3 2 2 60" xfId="1770"/>
    <cellStyle name="60% - 강조색3 2 2 64" xfId="166"/>
    <cellStyle name="60% - 강조색3 2 24" xfId="2072"/>
    <cellStyle name="60% - 강조색3 2 56" xfId="4972"/>
    <cellStyle name="60% - 강조색3 2 58" xfId="3663"/>
    <cellStyle name="60% - 강조색3 2 6 10" xfId="4310"/>
    <cellStyle name="60% - 강조색3 2 6 2 12" xfId="621"/>
    <cellStyle name="60% - 강조색3 2 6 2 2" xfId="4623"/>
    <cellStyle name="60% - 강조색3 2 6 2 2 2" xfId="4348"/>
    <cellStyle name="60% - 강조색3 2 6 2 5" xfId="3104"/>
    <cellStyle name="60% - 강조색3 2 6 2 7" xfId="4584"/>
    <cellStyle name="60% - 강조색3 2 6 2 8" xfId="4245"/>
    <cellStyle name="60% - 강조색3 2 6 2 9" xfId="2560"/>
    <cellStyle name="60% - 강조색3 2 6 3" xfId="3334"/>
    <cellStyle name="60% - 강조색3 2 6 5" xfId="3625"/>
    <cellStyle name="60% - 강조색3 2 61" xfId="4353"/>
    <cellStyle name="60% - 강조색3 2 62" xfId="2845"/>
    <cellStyle name="60% - 강조색3 2 65" xfId="2754"/>
    <cellStyle name="60% - 강조색3 2 67" xfId="2486"/>
    <cellStyle name="60% - 강조색3 3 2 10" xfId="302"/>
    <cellStyle name="60% - 강조색3 3 2 2 10" xfId="1832"/>
    <cellStyle name="60% - 강조색3 3 2 2 2" xfId="4340"/>
    <cellStyle name="60% - 강조색3 3 2 2 2 2" xfId="4331"/>
    <cellStyle name="60% - 강조색3 3 2 2 3" xfId="3933"/>
    <cellStyle name="60% - 강조색3 3 2 2 6" xfId="4160"/>
    <cellStyle name="60% - 강조색3 3 2 2 8" xfId="4296"/>
    <cellStyle name="60% - 강조색3 3 2 3" xfId="3192"/>
    <cellStyle name="60% - 강조색3 3 2 5" xfId="2839"/>
    <cellStyle name="60% - 강조색3 3 2 6" xfId="2612"/>
    <cellStyle name="60% - 강조색3 3 2 7" xfId="2913"/>
    <cellStyle name="60% - 강조색3 3 3" xfId="2071"/>
    <cellStyle name="60% - 강조색3 3 51" xfId="5115"/>
    <cellStyle name="60% - 강조색3 3 58" xfId="4145"/>
    <cellStyle name="60% - 강조색3 3 59" xfId="2723"/>
    <cellStyle name="60% - 강조색3 3 60" xfId="2868"/>
    <cellStyle name="60% - 강조색3 3 62" xfId="662"/>
    <cellStyle name="60% - 강조색3 3 63" xfId="3642"/>
    <cellStyle name="60% - 강조색3 3 64" xfId="2623"/>
    <cellStyle name="60% - 강조색3 51 10" xfId="2501"/>
    <cellStyle name="60% - 강조색3 51 12" xfId="2753"/>
    <cellStyle name="60% - 강조색3 51 9" xfId="1145"/>
    <cellStyle name="60% - 강조색3 52 10" xfId="3236"/>
    <cellStyle name="60% - 강조색3 52 3" xfId="4579"/>
    <cellStyle name="60% - 강조색3 52 4" xfId="3383"/>
    <cellStyle name="60% - 강조색3 53 10" xfId="1862"/>
    <cellStyle name="60% - 강조색3 53 12" xfId="508"/>
    <cellStyle name="60% - 강조색3 53 3" xfId="4559"/>
    <cellStyle name="60% - 강조색3 53 6" xfId="3701"/>
    <cellStyle name="60% - 강조색3 53 7" xfId="4718"/>
    <cellStyle name="60% - 강조색3 54 4" xfId="3797"/>
    <cellStyle name="60% - 강조색3 54 5" xfId="4226"/>
    <cellStyle name="60% - 강조색3 54 6" xfId="3298"/>
    <cellStyle name="60% - 강조색3 54 8" xfId="3235"/>
    <cellStyle name="60% - 강조색3 55" xfId="5048"/>
    <cellStyle name="60% - 강조색3 55 10" xfId="2887"/>
    <cellStyle name="60% - 강조색3 55 12" xfId="2869"/>
    <cellStyle name="60% - 강조색3 55 2" xfId="3254"/>
    <cellStyle name="60% - 강조색3 55 4" xfId="3775"/>
    <cellStyle name="60% - 강조색3 55 8" xfId="2986"/>
    <cellStyle name="60% - 강조색3 56" xfId="4957"/>
    <cellStyle name="60% - 강조색3 56 10" xfId="1585"/>
    <cellStyle name="60% - 강조색3 56 11" xfId="1395"/>
    <cellStyle name="60% - 강조색3 56 12" xfId="1250"/>
    <cellStyle name="60% - 강조색3 56 2" xfId="3219"/>
    <cellStyle name="60% - 강조색3 56 5" xfId="2712"/>
    <cellStyle name="60% - 강조색3 56 9" xfId="2196"/>
    <cellStyle name="60% - 강조색3 58" xfId="1888"/>
    <cellStyle name="60% - 강조색3 6 11" xfId="3436"/>
    <cellStyle name="60% - 강조색3 6 2 10" xfId="1803"/>
    <cellStyle name="60% - 강조색3 6 2 12" xfId="646"/>
    <cellStyle name="60% - 강조색3 6 2 2" xfId="4624"/>
    <cellStyle name="60% - 강조색3 6 2 2 2" xfId="4324"/>
    <cellStyle name="60% - 강조색3 6 2 5" xfId="3105"/>
    <cellStyle name="60% - 강조색3 6 2 6" xfId="4496"/>
    <cellStyle name="60% - 강조색3 6 2 7" xfId="546"/>
    <cellStyle name="60% - 강조색3 6 2 9" xfId="2561"/>
    <cellStyle name="60% - 강조색3 6 5" xfId="3653"/>
    <cellStyle name="60% - 강조색3 62" xfId="357"/>
    <cellStyle name="60% - 강조색3 64" xfId="754"/>
    <cellStyle name="60% - 강조색3 65" xfId="4299"/>
    <cellStyle name="60% - 강조색3 66" xfId="3038"/>
    <cellStyle name="60% - 강조색3 67" xfId="4162"/>
    <cellStyle name="60% - 강조색4 2 2 2 11" xfId="1109"/>
    <cellStyle name="60% - 강조색4 2 2 2 12" xfId="2460"/>
    <cellStyle name="60% - 강조색4 2 2 2 2 10" xfId="1678"/>
    <cellStyle name="60% - 강조색4 2 2 2 2 2" xfId="4316"/>
    <cellStyle name="60% - 강조색4 2 2 2 2 2 2" xfId="4309"/>
    <cellStyle name="60% - 강조색4 2 2 2 2 3" xfId="3951"/>
    <cellStyle name="60% - 강조색4 2 2 2 2 8" xfId="592"/>
    <cellStyle name="60% - 강조색4 2 2 2 8" xfId="4557"/>
    <cellStyle name="60% - 강조색4 2 2 2 9" xfId="63"/>
    <cellStyle name="60% - 강조색4 2 2 25" xfId="2070"/>
    <cellStyle name="60% - 강조색4 2 2 51" xfId="1974"/>
    <cellStyle name="60% - 강조색4 2 2 55" xfId="4640"/>
    <cellStyle name="60% - 강조색4 2 2 56" xfId="3752"/>
    <cellStyle name="60% - 강조색4 2 2 61" xfId="1918"/>
    <cellStyle name="60% - 강조색4 2 2 62" xfId="3285"/>
    <cellStyle name="60% - 강조색4 2 2 63" xfId="1816"/>
    <cellStyle name="60% - 강조색4 2 2 64" xfId="2806"/>
    <cellStyle name="60% - 강조색4 2 49" xfId="967"/>
    <cellStyle name="60% - 강조색4 2 59" xfId="3753"/>
    <cellStyle name="60% - 강조색4 2 6 10" xfId="2530"/>
    <cellStyle name="60% - 강조색4 2 6 11" xfId="2556"/>
    <cellStyle name="60% - 강조색4 2 6 2 10" xfId="2496"/>
    <cellStyle name="60% - 강조색4 2 6 2 2" xfId="4621"/>
    <cellStyle name="60% - 강조색4 2 6 2 3" xfId="3961"/>
    <cellStyle name="60% - 강조색4 2 6 2 4" xfId="4131"/>
    <cellStyle name="60% - 강조색4 2 6 2 5" xfId="155"/>
    <cellStyle name="60% - 강조색4 2 6 2 7" xfId="3209"/>
    <cellStyle name="60% - 강조색4 2 6 2 8" xfId="1175"/>
    <cellStyle name="60% - 강조색4 2 62" xfId="3492"/>
    <cellStyle name="60% - 강조색4 2 63" xfId="4641"/>
    <cellStyle name="60% - 강조색4 2 64" xfId="4414"/>
    <cellStyle name="60% - 강조색4 24" xfId="2180"/>
    <cellStyle name="60% - 강조색4 3 2 10" xfId="4521"/>
    <cellStyle name="60% - 강조색4 3 2 11" xfId="723"/>
    <cellStyle name="60% - 강조색4 3 2 12" xfId="1580"/>
    <cellStyle name="60% - 강조색4 3 2 2 12" xfId="948"/>
    <cellStyle name="60% - 강조색4 3 2 2 3" xfId="3967"/>
    <cellStyle name="60% - 강조색4 3 2 2 4" xfId="3614"/>
    <cellStyle name="60% - 강조색4 3 2 2 5" xfId="1687"/>
    <cellStyle name="60% - 강조색4 3 2 3" xfId="3964"/>
    <cellStyle name="60% - 강조색4 3 2 5" xfId="1686"/>
    <cellStyle name="60% - 강조색4 3 2 6" xfId="4018"/>
    <cellStyle name="60% - 강조색4 3 45" xfId="1998"/>
    <cellStyle name="60% - 강조색4 3 52" xfId="1977"/>
    <cellStyle name="60% - 강조색4 3 55" xfId="3696"/>
    <cellStyle name="60% - 강조색4 3 60" xfId="1782"/>
    <cellStyle name="60% - 강조색4 3 62" xfId="2964"/>
    <cellStyle name="60% - 강조색4 3 64" xfId="111"/>
    <cellStyle name="60% - 강조색4 4 2" xfId="2069"/>
    <cellStyle name="60% - 강조색4 49" xfId="450"/>
    <cellStyle name="60% - 강조색4 51 11" xfId="2653"/>
    <cellStyle name="60% - 강조색4 51 12" xfId="2369"/>
    <cellStyle name="60% - 강조색4 51 4" xfId="3677"/>
    <cellStyle name="60% - 강조색4 51 7" xfId="2962"/>
    <cellStyle name="60% - 강조색4 52 3" xfId="4572"/>
    <cellStyle name="60% - 강조색4 52 5" xfId="4485"/>
    <cellStyle name="60% - 강조색4 53 11" xfId="2681"/>
    <cellStyle name="60% - 강조색4 53 3" xfId="4563"/>
    <cellStyle name="60% - 강조색4 54 11" xfId="539"/>
    <cellStyle name="60% - 강조색4 54 3" xfId="4592"/>
    <cellStyle name="60% - 강조색4 54 5" xfId="2987"/>
    <cellStyle name="60% - 강조색4 54 8" xfId="2609"/>
    <cellStyle name="60% - 강조색4 55 12" xfId="2820"/>
    <cellStyle name="60% - 강조색4 55 2" xfId="3326"/>
    <cellStyle name="60% - 강조색4 55 5" xfId="3518"/>
    <cellStyle name="60% - 강조색4 55 7" xfId="3601"/>
    <cellStyle name="60% - 강조색4 55 9" xfId="3415"/>
    <cellStyle name="60% - 강조색4 56 10" xfId="1793"/>
    <cellStyle name="60% - 강조색4 56 11" xfId="581"/>
    <cellStyle name="60% - 강조색4 56 3" xfId="4611"/>
    <cellStyle name="60% - 강조색4 56 5" xfId="3596"/>
    <cellStyle name="60% - 강조색4 56 6" xfId="327"/>
    <cellStyle name="60% - 강조색4 56 9" xfId="3995"/>
    <cellStyle name="60% - 강조색4 58" xfId="4639"/>
    <cellStyle name="60% - 강조색4 59" xfId="3627"/>
    <cellStyle name="60% - 강조색4 6 2 10" xfId="50"/>
    <cellStyle name="60% - 강조색4 6 2 11" xfId="1514"/>
    <cellStyle name="60% - 강조색4 6 2 12" xfId="1329"/>
    <cellStyle name="60% - 강조색4 6 2 2" xfId="4622"/>
    <cellStyle name="60% - 강조색4 6 2 5" xfId="2792"/>
    <cellStyle name="60% - 강조색4 6 2 7" xfId="2548"/>
    <cellStyle name="60% - 강조색4 6 2 9" xfId="2279"/>
    <cellStyle name="60% - 강조색4 6 6" xfId="4483"/>
    <cellStyle name="60% - 강조색4 6 7" xfId="674"/>
    <cellStyle name="60% - 강조색4 60" xfId="3599"/>
    <cellStyle name="60% - 강조색4 61" xfId="3491"/>
    <cellStyle name="60% - 강조색4 62" xfId="3857"/>
    <cellStyle name="60% - 강조색4 64" xfId="4817"/>
    <cellStyle name="60% - 강조색4 66" xfId="1157"/>
    <cellStyle name="60% - 강조색4 67" xfId="2397"/>
    <cellStyle name="60% - 강조색5 2 2 2 10" xfId="3504"/>
    <cellStyle name="60% - 강조색5 2 2 2 11" xfId="1442"/>
    <cellStyle name="60% - 강조색5 2 2 2 12" xfId="905"/>
    <cellStyle name="60% - 강조색5 2 2 2 2 10" xfId="4600"/>
    <cellStyle name="60% - 강조색5 2 2 2 2 8" xfId="2897"/>
    <cellStyle name="60% - 강조색5 2 2 2 2 9" xfId="4047"/>
    <cellStyle name="60% - 강조색5 2 2 2 6" xfId="2739"/>
    <cellStyle name="60% - 강조색5 2 2 2 9" xfId="2243"/>
    <cellStyle name="60% - 강조색5 2 2 33" xfId="2068"/>
    <cellStyle name="60% - 강조색5 2 2 53" xfId="1973"/>
    <cellStyle name="60% - 강조색5 2 2 56" xfId="4425"/>
    <cellStyle name="60% - 강조색5 2 2 61" xfId="209"/>
    <cellStyle name="60% - 강조색5 2 2 63" xfId="3152"/>
    <cellStyle name="60% - 강조색5 2 56" xfId="5116"/>
    <cellStyle name="60% - 강조색5 2 6 10" xfId="4413"/>
    <cellStyle name="60% - 강조색5 2 6 11" xfId="1432"/>
    <cellStyle name="60% - 강조색5 2 6 12" xfId="1271"/>
    <cellStyle name="60% - 강조색5 2 6 2 11" xfId="4395"/>
    <cellStyle name="60% - 강조색5 2 6 2 2" xfId="4619"/>
    <cellStyle name="60% - 강조색5 2 6 2 5" xfId="2899"/>
    <cellStyle name="60% - 강조색5 2 6 2 9" xfId="681"/>
    <cellStyle name="60% - 강조색5 2 6 4" xfId="1847"/>
    <cellStyle name="60% - 강조색5 2 6 5" xfId="3541"/>
    <cellStyle name="60% - 강조색5 2 6 7" xfId="2507"/>
    <cellStyle name="60% - 강조색5 2 6 9" xfId="2226"/>
    <cellStyle name="60% - 강조색5 2 60" xfId="3835"/>
    <cellStyle name="60% - 강조색5 2 61" xfId="4415"/>
    <cellStyle name="60% - 강조색5 2 62" xfId="3408"/>
    <cellStyle name="60% - 강조색5 2 64" xfId="4227"/>
    <cellStyle name="60% - 강조색5 2 65" xfId="4514"/>
    <cellStyle name="60% - 강조색5 3 12" xfId="2067"/>
    <cellStyle name="60% - 강조색5 3 2 10" xfId="1924"/>
    <cellStyle name="60% - 강조색5 3 2 11" xfId="1842"/>
    <cellStyle name="60% - 강조색5 3 2 12" xfId="2660"/>
    <cellStyle name="60% - 강조색5 3 2 2 12" xfId="3994"/>
    <cellStyle name="60% - 강조색5 3 2 2 4" xfId="4108"/>
    <cellStyle name="60% - 강조색5 3 2 2 7" xfId="1121"/>
    <cellStyle name="60% - 강조색5 3 2 5" xfId="3707"/>
    <cellStyle name="60% - 강조색5 3 2 6" xfId="2885"/>
    <cellStyle name="60% - 강조색5 3 57" xfId="3939"/>
    <cellStyle name="60% - 강조색5 3 59" xfId="1841"/>
    <cellStyle name="60% - 강조색5 3 61" xfId="651"/>
    <cellStyle name="60% - 강조색5 3 63" xfId="505"/>
    <cellStyle name="60% - 강조색5 3 64" xfId="2950"/>
    <cellStyle name="60% - 강조색5 51 10" xfId="604"/>
    <cellStyle name="60% - 강조색5 51 11" xfId="1572"/>
    <cellStyle name="60% - 강조색5 51 12" xfId="1383"/>
    <cellStyle name="60% - 강조색5 51 4" xfId="3022"/>
    <cellStyle name="60% - 강조색5 52 11" xfId="4052"/>
    <cellStyle name="60% - 강조색5 52 5" xfId="3595"/>
    <cellStyle name="60% - 강조색5 52 9" xfId="4517"/>
    <cellStyle name="60% - 강조색5 53 11" xfId="3102"/>
    <cellStyle name="60% - 강조색5 53 12" xfId="2271"/>
    <cellStyle name="60% - 강조색5 53 3" xfId="4570"/>
    <cellStyle name="60% - 강조색5 53 6" xfId="3865"/>
    <cellStyle name="60% - 강조색5 53 7" xfId="1933"/>
    <cellStyle name="60% - 강조색5 53 9" xfId="3894"/>
    <cellStyle name="60% - 강조색5 54 11" xfId="1628"/>
    <cellStyle name="60% - 강조색5 54 12" xfId="1468"/>
    <cellStyle name="60% - 강조색5 54 3" xfId="4574"/>
    <cellStyle name="60% - 강조색5 54 5" xfId="2997"/>
    <cellStyle name="60% - 강조색5 54 6" xfId="2813"/>
    <cellStyle name="60% - 강조색5 55 5" xfId="4923"/>
    <cellStyle name="60% - 강조색5 55 7" xfId="2946"/>
    <cellStyle name="60% - 강조색5 56" xfId="5107"/>
    <cellStyle name="60% - 강조색5 56 10" xfId="1811"/>
    <cellStyle name="60% - 강조색5 56 12" xfId="4359"/>
    <cellStyle name="60% - 강조색5 56 4" xfId="1895"/>
    <cellStyle name="60% - 강조색5 56 8" xfId="2592"/>
    <cellStyle name="60% - 강조색5 56 9" xfId="1920"/>
    <cellStyle name="60% - 강조색5 6 10" xfId="4471"/>
    <cellStyle name="60% - 강조색5 6 2 11" xfId="2266"/>
    <cellStyle name="60% - 강조색5 6 2 2" xfId="4620"/>
    <cellStyle name="60% - 강조색5 6 2 8" xfId="3993"/>
    <cellStyle name="60% - 강조색5 6 5" xfId="3836"/>
    <cellStyle name="60% - 강조색5 6 6" xfId="4451"/>
    <cellStyle name="60% - 강조색5 62" xfId="4204"/>
    <cellStyle name="60% - 강조색6 2 15" xfId="2066"/>
    <cellStyle name="60% - 강조색6 2 2 15" xfId="2065"/>
    <cellStyle name="60% - 강조색6 2 2 2 10" xfId="3377"/>
    <cellStyle name="60% - 강조색6 2 2 2 11" xfId="1169"/>
    <cellStyle name="60% - 강조색6 2 2 2 2 10" xfId="1642"/>
    <cellStyle name="60% - 강조색6 2 2 2 2 11" xfId="1476"/>
    <cellStyle name="60% - 강조색6 2 2 2 2 12" xfId="1298"/>
    <cellStyle name="60% - 강조색6 2 2 2 2 2" xfId="4251"/>
    <cellStyle name="60% - 강조색6 2 2 2 2 3" xfId="3095"/>
    <cellStyle name="60% - 강조색6 2 2 2 2 4" xfId="2960"/>
    <cellStyle name="60% - 강조색6 2 2 2 2 6" xfId="2882"/>
    <cellStyle name="60% - 강조색6 2 2 2 2 9" xfId="2270"/>
    <cellStyle name="60% - 강조색6 2 2 2 5" xfId="243"/>
    <cellStyle name="60% - 강조색6 2 2 2 7" xfId="2915"/>
    <cellStyle name="60% - 강조색6 2 2 2 8" xfId="72"/>
    <cellStyle name="60% - 강조색6 2 2 2 9" xfId="4229"/>
    <cellStyle name="60% - 강조색6 2 2 35" xfId="2055"/>
    <cellStyle name="60% - 강조색6 2 2 54" xfId="4943"/>
    <cellStyle name="60% - 강조색6 2 2 57" xfId="2889"/>
    <cellStyle name="60% - 강조색6 2 2 58" xfId="3342"/>
    <cellStyle name="60% - 강조색6 2 2 60" xfId="3324"/>
    <cellStyle name="60% - 강조색6 2 2 62" xfId="2207"/>
    <cellStyle name="60% - 강조색6 2 2 64" xfId="2217"/>
    <cellStyle name="60% - 강조색6 2 57" xfId="4955"/>
    <cellStyle name="60% - 강조색6 2 58" xfId="1886"/>
    <cellStyle name="60% - 강조색6 2 59" xfId="3050"/>
    <cellStyle name="60% - 강조색6 2 6 10" xfId="300"/>
    <cellStyle name="60% - 강조색6 2 6 11" xfId="1505"/>
    <cellStyle name="60% - 강조색6 2 6 12" xfId="1321"/>
    <cellStyle name="60% - 강조색6 2 6 2 10" xfId="69"/>
    <cellStyle name="60% - 강조색6 2 6 2 12" xfId="635"/>
    <cellStyle name="60% - 강조색6 2 6 2 2 2" xfId="4241"/>
    <cellStyle name="60% - 강조색6 2 6 2 3" xfId="1667"/>
    <cellStyle name="60% - 강조색6 2 6 2 4" xfId="4078"/>
    <cellStyle name="60% - 강조색6 2 6 2 5" xfId="1107"/>
    <cellStyle name="60% - 강조색6 2 6 2 6" xfId="4000"/>
    <cellStyle name="60% - 강조색6 2 6 2 8" xfId="664"/>
    <cellStyle name="60% - 강조색6 2 6 3" xfId="3118"/>
    <cellStyle name="60% - 강조색6 2 6 5" xfId="2785"/>
    <cellStyle name="60% - 강조색6 2 6 6" xfId="3348"/>
    <cellStyle name="60% - 강조색6 2 6 7" xfId="2547"/>
    <cellStyle name="60% - 강조색6 2 6 8" xfId="2377"/>
    <cellStyle name="60% - 강조색6 2 60" xfId="3942"/>
    <cellStyle name="60% - 강조색6 2 64" xfId="2342"/>
    <cellStyle name="60% - 강조색6 2 66" xfId="1594"/>
    <cellStyle name="60% - 강조색6 2 67" xfId="1405"/>
    <cellStyle name="60% - 강조색6 3 2 10" xfId="22"/>
    <cellStyle name="60% - 강조색6 3 2 11" xfId="1871"/>
    <cellStyle name="60% - 강조색6 3 2 2 10" xfId="3788"/>
    <cellStyle name="60% - 강조색6 3 2 2 12" xfId="414"/>
    <cellStyle name="60% - 강조색6 3 2 2 2" xfId="4233"/>
    <cellStyle name="60% - 강조색6 3 2 2 2 2" xfId="4224"/>
    <cellStyle name="60% - 강조색6 3 2 2 3" xfId="332"/>
    <cellStyle name="60% - 강조색6 3 2 2 4" xfId="4068"/>
    <cellStyle name="60% - 강조색6 3 2 2 5" xfId="1794"/>
    <cellStyle name="60% - 강조색6 3 2 2 6" xfId="3005"/>
    <cellStyle name="60% - 강조색6 3 2 2 8" xfId="3907"/>
    <cellStyle name="60% - 강조색6 3 2 2 9" xfId="591"/>
    <cellStyle name="60% - 강조색6 3 2 3" xfId="1669"/>
    <cellStyle name="60% - 강조색6 3 2 4" xfId="4071"/>
    <cellStyle name="60% - 강조색6 3 2 5" xfId="1146"/>
    <cellStyle name="60% - 강조색6 3 2 8" xfId="601"/>
    <cellStyle name="60% - 강조색6 3 2 9" xfId="3370"/>
    <cellStyle name="60% - 강조색6 3 59" xfId="4458"/>
    <cellStyle name="60% - 강조색6 3 61" xfId="127"/>
    <cellStyle name="60% - 강조색6 3 63" xfId="2853"/>
    <cellStyle name="60% - 강조색6 51 10" xfId="660"/>
    <cellStyle name="60% - 강조색6 51 11" xfId="1138"/>
    <cellStyle name="60% - 강조색6 51 12" xfId="1533"/>
    <cellStyle name="60% - 강조색6 51 4" xfId="4468"/>
    <cellStyle name="60% - 강조색6 51 6" xfId="335"/>
    <cellStyle name="60% - 강조색6 51 7" xfId="1788"/>
    <cellStyle name="60% - 강조색6 52 12" xfId="1605"/>
    <cellStyle name="60% - 강조색6 52 4" xfId="3178"/>
    <cellStyle name="60% - 강조색6 52 6" xfId="3538"/>
    <cellStyle name="60% - 강조색6 52 7" xfId="3136"/>
    <cellStyle name="60% - 강조색6 52 8" xfId="3861"/>
    <cellStyle name="60% - 강조색6 52 9" xfId="2449"/>
    <cellStyle name="60% - 강조색6 53 10" xfId="4151"/>
    <cellStyle name="60% - 강조색6 53 11" xfId="4366"/>
    <cellStyle name="60% - 강조색6 53 12" xfId="4191"/>
    <cellStyle name="60% - 강조색6 53 4" xfId="3464"/>
    <cellStyle name="60% - 강조색6 54 11" xfId="1629"/>
    <cellStyle name="60% - 강조색6 54 12" xfId="1469"/>
    <cellStyle name="60% - 강조색6 55 10" xfId="2920"/>
    <cellStyle name="60% - 강조색6 55 11" xfId="2604"/>
    <cellStyle name="60% - 강조색6 55 12" xfId="187"/>
    <cellStyle name="60% - 강조색6 55 3" xfId="4571"/>
    <cellStyle name="60% - 강조색6 55 7" xfId="3322"/>
    <cellStyle name="60% - 강조색6 55 9" xfId="4311"/>
    <cellStyle name="60% - 강조색6 56 12" xfId="2565"/>
    <cellStyle name="60% - 강조색6 56 4" xfId="3664"/>
    <cellStyle name="60% - 강조색6 56 5" xfId="4454"/>
    <cellStyle name="60% - 강조색6 56 9" xfId="3073"/>
    <cellStyle name="60% - 강조색6 57" xfId="1964"/>
    <cellStyle name="60% - 강조색6 58" xfId="3655"/>
    <cellStyle name="60% - 강조색6 59" xfId="4339"/>
    <cellStyle name="60% - 강조색6 6 10" xfId="1624"/>
    <cellStyle name="60% - 강조색6 6 11" xfId="1464"/>
    <cellStyle name="60% - 강조색6 6 12" xfId="284"/>
    <cellStyle name="60% - 강조색6 6 2 10" xfId="3256"/>
    <cellStyle name="60% - 강조색6 6 2 11" xfId="2408"/>
    <cellStyle name="60% - 강조색6 6 2 12" xfId="589"/>
    <cellStyle name="60% - 강조색6 6 2 2" xfId="1936"/>
    <cellStyle name="60% - 강조색6 6 2 4" xfId="4450"/>
    <cellStyle name="60% - 강조색6 6 2 6" xfId="5106"/>
    <cellStyle name="60% - 강조색6 6 2 8" xfId="4163"/>
    <cellStyle name="60% - 강조색6 6 2 9" xfId="3249"/>
    <cellStyle name="60% - 강조색6 6 6" xfId="4333"/>
    <cellStyle name="60% - 강조색6 6 9" xfId="2249"/>
    <cellStyle name="60% - 강조색6 61" xfId="4126"/>
    <cellStyle name="60% - 강조색6 62" xfId="2582"/>
    <cellStyle name="60% - 강조색6 66" xfId="1105"/>
    <cellStyle name="60% - 강조색6 8" xfId="2177"/>
    <cellStyle name="AeE­ [0]_ 2ÆAAþº° " xfId="486"/>
    <cellStyle name="AeE­_ 2ÆAAþº° " xfId="1030"/>
    <cellStyle name="Æu¼ " xfId="1029"/>
    <cellStyle name="Æu¼  10" xfId="269"/>
    <cellStyle name="Æu¼  11" xfId="1013"/>
    <cellStyle name="Æu¼  12" xfId="168"/>
    <cellStyle name="Æu¼  14" xfId="1762"/>
    <cellStyle name="Æu¼  15" xfId="749"/>
    <cellStyle name="Æu¼  16" xfId="597"/>
    <cellStyle name="Æu¼  17" xfId="237"/>
    <cellStyle name="Æu¼  18" xfId="1010"/>
    <cellStyle name="Æu¼  9" xfId="1018"/>
    <cellStyle name="AÞ¸¶_°u¸RC×¸n_¾÷A¾º° " xfId="2185"/>
    <cellStyle name="Au¸r  10" xfId="1046"/>
    <cellStyle name="Au¸r  11" xfId="478"/>
    <cellStyle name="Au¸r  14" xfId="1154"/>
    <cellStyle name="Au¸r  15" xfId="707"/>
    <cellStyle name="Au¸r  16" xfId="529"/>
    <cellStyle name="Au¸r  17" xfId="215"/>
    <cellStyle name="Au¸r  18" xfId="476"/>
    <cellStyle name="Au¸r  3" xfId="2118"/>
    <cellStyle name="Au¸r  45" xfId="809"/>
    <cellStyle name="Au¸r  5" xfId="482"/>
    <cellStyle name="Au¸r  6" xfId="271"/>
    <cellStyle name="Au¸r  8" xfId="1050"/>
    <cellStyle name="Au¸r  9" xfId="1017"/>
    <cellStyle name="Calc Currency (0) 10" xfId="479"/>
    <cellStyle name="Calc Currency (0) 12" xfId="771"/>
    <cellStyle name="Calc Currency (0) 13" xfId="180"/>
    <cellStyle name="Calc Currency (0) 15" xfId="1780"/>
    <cellStyle name="Calc Currency (0) 16" xfId="739"/>
    <cellStyle name="Calc Currency (0) 17" xfId="618"/>
    <cellStyle name="Calc Currency (0) 18" xfId="248"/>
    <cellStyle name="Calc Currency (0) 26" xfId="2189"/>
    <cellStyle name="Calc Currency (0) 46" xfId="811"/>
    <cellStyle name="Calc Currency (0) 6" xfId="1096"/>
    <cellStyle name="Comma 10" xfId="1019"/>
    <cellStyle name="Comma 12" xfId="1014"/>
    <cellStyle name="Comma 13" xfId="1011"/>
    <cellStyle name="Comma 15" xfId="1779"/>
    <cellStyle name="Comma 16" xfId="726"/>
    <cellStyle name="Comma 17" xfId="648"/>
    <cellStyle name="Comma 18" xfId="257"/>
    <cellStyle name="Comma 24" xfId="2115"/>
    <cellStyle name="Comma 24 2 2" xfId="868"/>
    <cellStyle name="Comma 24 2 3" xfId="1182"/>
    <cellStyle name="Comma 24 2 4" xfId="272"/>
    <cellStyle name="Comma 24 3" xfId="866"/>
    <cellStyle name="Comma 24 4" xfId="845"/>
    <cellStyle name="Comma 5" xfId="483"/>
    <cellStyle name="Comma 6" xfId="777"/>
    <cellStyle name="Comma 67" xfId="813"/>
    <cellStyle name="Comma 7" xfId="2117"/>
    <cellStyle name="Currency 10" xfId="577"/>
    <cellStyle name="Currency 12" xfId="1101"/>
    <cellStyle name="Currency 13" xfId="1764"/>
    <cellStyle name="Currency 16" xfId="1167"/>
    <cellStyle name="Currency 17" xfId="708"/>
    <cellStyle name="Currency 18" xfId="561"/>
    <cellStyle name="Currency 24 2 2" xfId="869"/>
    <cellStyle name="Currency 24 2 3" xfId="1183"/>
    <cellStyle name="Currency 24 2 4" xfId="779"/>
    <cellStyle name="Currency 24 3" xfId="865"/>
    <cellStyle name="Currency 24 4" xfId="846"/>
    <cellStyle name="Currency 5" xfId="1024"/>
    <cellStyle name="Currency 67" xfId="825"/>
    <cellStyle name="Currency 7" xfId="1023"/>
    <cellStyle name="Currency1 3 3" xfId="864"/>
    <cellStyle name="Currency1 3 4" xfId="847"/>
    <cellStyle name="Date 3" xfId="2107"/>
    <cellStyle name="Entered" xfId="2188"/>
    <cellStyle name="Percent 11" xfId="1027"/>
    <cellStyle name="Percent 24 2 2" xfId="867"/>
    <cellStyle name="Percent 24 2 3" xfId="273"/>
    <cellStyle name="Percent 24 2 4" xfId="1181"/>
    <cellStyle name="Percent 24 3" xfId="863"/>
    <cellStyle name="Percent 24 4" xfId="788"/>
    <cellStyle name="Percent 37" xfId="2114"/>
    <cellStyle name="Percent 6" xfId="484"/>
    <cellStyle name="Percent 67" xfId="810"/>
    <cellStyle name="Percent 9" xfId="2119"/>
    <cellStyle name="강조색1 2 2 2 10" xfId="602"/>
    <cellStyle name="강조색1 2 2 2 11" xfId="1517"/>
    <cellStyle name="강조색1 2 2 2 12" xfId="1332"/>
    <cellStyle name="강조색1 2 2 2 2 11" xfId="118"/>
    <cellStyle name="강조색1 2 2 2 2 12" xfId="4376"/>
    <cellStyle name="강조색1 2 2 2 2 2 2" xfId="4218"/>
    <cellStyle name="강조색1 2 2 2 2 3" xfId="340"/>
    <cellStyle name="강조색1 2 2 2 2 6" xfId="4295"/>
    <cellStyle name="강조색1 2 2 2 2 9" xfId="609"/>
    <cellStyle name="강조색1 2 2 2 5" xfId="2796"/>
    <cellStyle name="강조색1 2 2 2 6" xfId="3077"/>
    <cellStyle name="강조색1 2 2 2 7" xfId="2554"/>
    <cellStyle name="강조색1 2 2 2 9" xfId="2284"/>
    <cellStyle name="강조색1 2 2 41" xfId="2063"/>
    <cellStyle name="강조색1 2 2 51" xfId="5050"/>
    <cellStyle name="강조색1 2 2 52" xfId="4959"/>
    <cellStyle name="강조색1 2 2 53" xfId="4918"/>
    <cellStyle name="강조색1 2 2 54" xfId="4721"/>
    <cellStyle name="강조색1 2 2 57" xfId="2890"/>
    <cellStyle name="강조색1 2 2 62" xfId="2208"/>
    <cellStyle name="강조색1 2 2 64" xfId="2686"/>
    <cellStyle name="강조색1 2 54" xfId="5054"/>
    <cellStyle name="강조색1 2 55" xfId="4963"/>
    <cellStyle name="강조색1 2 57" xfId="1951"/>
    <cellStyle name="강조색1 2 58" xfId="3163"/>
    <cellStyle name="강조색1 2 59" xfId="3052"/>
    <cellStyle name="강조색1 2 6 12" xfId="2702"/>
    <cellStyle name="강조색1 2 6 2 11" xfId="150"/>
    <cellStyle name="강조색1 2 6 2 12" xfId="3986"/>
    <cellStyle name="강조색1 2 6 2 3" xfId="532"/>
    <cellStyle name="강조색1 2 6 2 5" xfId="3366"/>
    <cellStyle name="강조색1 2 6 2 6" xfId="1930"/>
    <cellStyle name="강조색1 2 6 2 7" xfId="4499"/>
    <cellStyle name="강조색1 2 6 2 8" xfId="544"/>
    <cellStyle name="강조색1 2 6 2 9" xfId="2719"/>
    <cellStyle name="강조색1 2 6 3" xfId="3170"/>
    <cellStyle name="강조색1 2 6 4" xfId="3580"/>
    <cellStyle name="강조색1 2 6 6" xfId="4194"/>
    <cellStyle name="강조색1 2 6 8" xfId="4015"/>
    <cellStyle name="강조색1 2 6 9" xfId="2844"/>
    <cellStyle name="강조색1 2 62" xfId="3301"/>
    <cellStyle name="강조색1 2 64" xfId="2343"/>
    <cellStyle name="강조색1 2 66" xfId="1595"/>
    <cellStyle name="강조색1 2 67" xfId="1406"/>
    <cellStyle name="강조색1 3 2 10" xfId="512"/>
    <cellStyle name="강조색1 3 2 12" xfId="3884"/>
    <cellStyle name="강조색1 3 2 2 11" xfId="2856"/>
    <cellStyle name="강조색1 3 2 2 2 2" xfId="4192"/>
    <cellStyle name="강조색1 3 2 2 4" xfId="4446"/>
    <cellStyle name="강조색1 3 2 2 6" xfId="3825"/>
    <cellStyle name="강조색1 3 2 2 7" xfId="191"/>
    <cellStyle name="강조색1 3 2 2 8" xfId="4129"/>
    <cellStyle name="강조색1 3 2 3" xfId="587"/>
    <cellStyle name="강조색1 3 2 4" xfId="4060"/>
    <cellStyle name="강조색1 3 2 7" xfId="3847"/>
    <cellStyle name="강조색1 3 2 8" xfId="4361"/>
    <cellStyle name="강조색1 3 20" xfId="2062"/>
    <cellStyle name="강조색1 3 51" xfId="5037"/>
    <cellStyle name="강조색1 3 52" xfId="4947"/>
    <cellStyle name="강조색1 3 53" xfId="4905"/>
    <cellStyle name="강조색1 3 54" xfId="4717"/>
    <cellStyle name="강조색1 3 59" xfId="673"/>
    <cellStyle name="강조색1 3 63" xfId="2516"/>
    <cellStyle name="강조색1 3 64" xfId="4482"/>
    <cellStyle name="강조색1 51 10" xfId="2978"/>
    <cellStyle name="강조색1 51 11" xfId="2220"/>
    <cellStyle name="강조색1 51 12" xfId="114"/>
    <cellStyle name="강조색1 51 3" xfId="4581"/>
    <cellStyle name="강조색1 51 4" xfId="3233"/>
    <cellStyle name="강조색1 51 6" xfId="2834"/>
    <cellStyle name="강조색1 51 8" xfId="3754"/>
    <cellStyle name="강조색1 51 9" xfId="4080"/>
    <cellStyle name="강조색1 52 10" xfId="3496"/>
    <cellStyle name="강조색1 52 11" xfId="1769"/>
    <cellStyle name="강조색1 52 12" xfId="4165"/>
    <cellStyle name="강조색1 52 3" xfId="4561"/>
    <cellStyle name="강조색1 53 11" xfId="513"/>
    <cellStyle name="강조색1 53 4" xfId="3802"/>
    <cellStyle name="강조색1 54" xfId="5055"/>
    <cellStyle name="강조색1 54 10" xfId="3684"/>
    <cellStyle name="강조색1 54 11" xfId="3608"/>
    <cellStyle name="강조색1 54 12" xfId="3820"/>
    <cellStyle name="강조색1 54 2" xfId="3259"/>
    <cellStyle name="강조색1 54 4" xfId="3779"/>
    <cellStyle name="강조색1 54 6" xfId="3401"/>
    <cellStyle name="강조색1 54 7" xfId="2734"/>
    <cellStyle name="강조색1 54 9" xfId="3177"/>
    <cellStyle name="강조색1 55" xfId="4964"/>
    <cellStyle name="강조색1 55 10" xfId="1587"/>
    <cellStyle name="강조색1 55 11" xfId="1397"/>
    <cellStyle name="강조색1 55 12" xfId="1252"/>
    <cellStyle name="강조색1 55 3" xfId="3034"/>
    <cellStyle name="강조색1 55 5" xfId="2716"/>
    <cellStyle name="강조색1 55 6" xfId="2573"/>
    <cellStyle name="강조색1 55 8" xfId="2331"/>
    <cellStyle name="강조색1 55 9" xfId="2198"/>
    <cellStyle name="강조색1 56 10" xfId="1535"/>
    <cellStyle name="강조색1 56 11" xfId="1348"/>
    <cellStyle name="강조색1 56 12" xfId="1224"/>
    <cellStyle name="강조색1 56 6" xfId="2531"/>
    <cellStyle name="강조색1 56 7" xfId="2409"/>
    <cellStyle name="강조색1 56 9" xfId="1156"/>
    <cellStyle name="강조색1 57" xfId="4723"/>
    <cellStyle name="강조색1 6 11" xfId="1551"/>
    <cellStyle name="강조색1 6 12" xfId="1363"/>
    <cellStyle name="강조색1 6 2 10" xfId="2394"/>
    <cellStyle name="강조색1 6 2 12" xfId="603"/>
    <cellStyle name="강조색1 6 2 2 2" xfId="4180"/>
    <cellStyle name="강조색1 6 2 3" xfId="711"/>
    <cellStyle name="강조색1 6 2 4" xfId="3269"/>
    <cellStyle name="강조색1 6 2 5" xfId="3145"/>
    <cellStyle name="강조색1 6 2 6" xfId="3822"/>
    <cellStyle name="강조색1 6 2 8" xfId="3474"/>
    <cellStyle name="강조색1 6 5" xfId="2828"/>
    <cellStyle name="강조색1 6 6" xfId="4214"/>
    <cellStyle name="강조색1 6 7" xfId="102"/>
    <cellStyle name="강조색1 6 8" xfId="2416"/>
    <cellStyle name="강조색1 6 9" xfId="2305"/>
    <cellStyle name="강조색1 60" xfId="2821"/>
    <cellStyle name="강조색1 61" xfId="3264"/>
    <cellStyle name="강조색1 62" xfId="2583"/>
    <cellStyle name="강조색1 66" xfId="1544"/>
    <cellStyle name="강조색1 67" xfId="1356"/>
    <cellStyle name="강조색2 2 2 16" xfId="2061"/>
    <cellStyle name="강조색2 2 2 2 12" xfId="3257"/>
    <cellStyle name="강조색2 2 2 2 2 10" xfId="1727"/>
    <cellStyle name="강조색2 2 2 2 2 11" xfId="2362"/>
    <cellStyle name="강조색2 2 2 2 2 12" xfId="2329"/>
    <cellStyle name="강조색2 2 2 2 2 3" xfId="103"/>
    <cellStyle name="강조색2 2 2 2 2 5" xfId="1696"/>
    <cellStyle name="강조색2 2 2 2 2 6" xfId="959"/>
    <cellStyle name="강조색2 2 2 2 2 7" xfId="3848"/>
    <cellStyle name="강조색2 2 2 2 2 8" xfId="524"/>
    <cellStyle name="강조색2 2 2 2 2 9" xfId="2937"/>
    <cellStyle name="강조색2 2 2 2 6" xfId="3461"/>
    <cellStyle name="강조색2 2 2 2 7" xfId="149"/>
    <cellStyle name="강조색2 2 2 2 8" xfId="2772"/>
    <cellStyle name="강조색2 2 2 54" xfId="4713"/>
    <cellStyle name="강조색2 2 2 55" xfId="3669"/>
    <cellStyle name="강조색2 2 2 57" xfId="4365"/>
    <cellStyle name="강조색2 2 2 59" xfId="359"/>
    <cellStyle name="강조색2 2 2 60" xfId="2774"/>
    <cellStyle name="강조색2 2 2 64" xfId="1661"/>
    <cellStyle name="강조색2 2 43" xfId="2178"/>
    <cellStyle name="강조색2 2 5" xfId="2092"/>
    <cellStyle name="강조색2 2 50" xfId="1986"/>
    <cellStyle name="강조색2 2 56" xfId="4897"/>
    <cellStyle name="강조색2 2 57" xfId="4714"/>
    <cellStyle name="강조색2 2 6 11" xfId="4555"/>
    <cellStyle name="강조색2 2 6 2 12" xfId="3454"/>
    <cellStyle name="강조색2 2 6 2 2 2" xfId="4152"/>
    <cellStyle name="강조색2 2 6 2 4" xfId="4322"/>
    <cellStyle name="강조색2 2 6 2 5" xfId="3955"/>
    <cellStyle name="강조색2 2 6 5" xfId="4594"/>
    <cellStyle name="강조색2 2 6 6" xfId="2146"/>
    <cellStyle name="강조색2 2 6 7" xfId="3345"/>
    <cellStyle name="강조색2 2 6 9" xfId="3445"/>
    <cellStyle name="강조색2 2 60" xfId="3873"/>
    <cellStyle name="강조색2 2 62" xfId="2863"/>
    <cellStyle name="강조색2 2 64" xfId="56"/>
    <cellStyle name="강조색2 2 65" xfId="3781"/>
    <cellStyle name="강조색2 2 66" xfId="426"/>
    <cellStyle name="강조색2 2 67" xfId="4374"/>
    <cellStyle name="강조색2 3 2 10" xfId="3189"/>
    <cellStyle name="강조색2 3 2 12" xfId="3591"/>
    <cellStyle name="강조색2 3 2 2 10" xfId="2982"/>
    <cellStyle name="강조색2 3 2 2 11" xfId="2233"/>
    <cellStyle name="강조색2 3 2 2 2" xfId="1919"/>
    <cellStyle name="강조색2 3 2 2 2 2" xfId="4138"/>
    <cellStyle name="강조색2 3 2 2 3" xfId="3358"/>
    <cellStyle name="강조색2 3 2 2 5" xfId="4504"/>
    <cellStyle name="강조색2 3 2 2 9" xfId="2472"/>
    <cellStyle name="강조색2 3 2 8" xfId="2689"/>
    <cellStyle name="강조색2 3 48" xfId="5117"/>
    <cellStyle name="강조색2 3 54" xfId="4710"/>
    <cellStyle name="강조색2 3 58" xfId="3904"/>
    <cellStyle name="강조색2 3 61" xfId="3482"/>
    <cellStyle name="강조색2 3 62" xfId="1042"/>
    <cellStyle name="강조색2 30" xfId="2060"/>
    <cellStyle name="강조색2 51 11" xfId="3144"/>
    <cellStyle name="강조색2 51 3" xfId="4591"/>
    <cellStyle name="강조색2 51 4" xfId="4464"/>
    <cellStyle name="강조색2 52 10" xfId="4157"/>
    <cellStyle name="강조색2 52 11" xfId="2430"/>
    <cellStyle name="강조색2 52 12" xfId="1144"/>
    <cellStyle name="강조색2 52 3" xfId="4554"/>
    <cellStyle name="강조색2 52 5" xfId="3673"/>
    <cellStyle name="강조색2 52 6" xfId="3959"/>
    <cellStyle name="강조색2 52 8" xfId="3106"/>
    <cellStyle name="강조색2 52 9" xfId="4026"/>
    <cellStyle name="강조색2 53 2" xfId="3315"/>
    <cellStyle name="강조색2 53 3" xfId="3439"/>
    <cellStyle name="강조색2 53 5" xfId="4238"/>
    <cellStyle name="강조색2 53 6" xfId="4148"/>
    <cellStyle name="강조색2 53 7" xfId="3602"/>
    <cellStyle name="강조색2 53 8" xfId="1159"/>
    <cellStyle name="강조색2 54 11" xfId="487"/>
    <cellStyle name="강조색2 54 3" xfId="1856"/>
    <cellStyle name="강조색2 54 4" xfId="3766"/>
    <cellStyle name="강조색2 54 9" xfId="95"/>
    <cellStyle name="강조색2 55" xfId="1954"/>
    <cellStyle name="강조색2 55 10" xfId="1579"/>
    <cellStyle name="강조색2 55 11" xfId="1390"/>
    <cellStyle name="강조색2 55 12" xfId="1246"/>
    <cellStyle name="강조색2 55 2" xfId="3211"/>
    <cellStyle name="강조색2 55 8" xfId="2328"/>
    <cellStyle name="강조색2 55 9" xfId="2192"/>
    <cellStyle name="강조색2 56" xfId="4899"/>
    <cellStyle name="강조색2 56 10" xfId="1529"/>
    <cellStyle name="강조색2 56 11" xfId="1343"/>
    <cellStyle name="강조색2 56 12" xfId="1221"/>
    <cellStyle name="강조색2 56 6" xfId="2523"/>
    <cellStyle name="강조색2 56 8" xfId="2291"/>
    <cellStyle name="강조색2 56 9" xfId="747"/>
    <cellStyle name="강조색2 57" xfId="4715"/>
    <cellStyle name="강조색2 59" xfId="4431"/>
    <cellStyle name="강조색2 6 11" xfId="310"/>
    <cellStyle name="강조색2 6 12" xfId="2254"/>
    <cellStyle name="강조색2 6 2 10" xfId="917"/>
    <cellStyle name="강조색2 6 2 11" xfId="3915"/>
    <cellStyle name="강조색2 6 2 12" xfId="3605"/>
    <cellStyle name="강조색2 6 2 5" xfId="2855"/>
    <cellStyle name="강조색2 6 2 6" xfId="3515"/>
    <cellStyle name="강조색2 6 2 8" xfId="507"/>
    <cellStyle name="강조색2 6 3" xfId="3647"/>
    <cellStyle name="강조색2 60" xfId="3277"/>
    <cellStyle name="강조색2 61" xfId="3007"/>
    <cellStyle name="강조색2 62" xfId="358"/>
    <cellStyle name="강조색2 63" xfId="4164"/>
    <cellStyle name="강조색2 64" xfId="197"/>
    <cellStyle name="강조색2 66" xfId="1702"/>
    <cellStyle name="강조색3 2 2 2 11" xfId="130"/>
    <cellStyle name="강조색3 2 2 2 2 10" xfId="420"/>
    <cellStyle name="강조색3 2 2 2 2 12" xfId="1932"/>
    <cellStyle name="강조색3 2 2 2 2 3" xfId="624"/>
    <cellStyle name="강조색3 2 2 2 2 6" xfId="425"/>
    <cellStyle name="강조색3 2 2 2 2 7" xfId="389"/>
    <cellStyle name="강조색3 2 2 2 3" xfId="552"/>
    <cellStyle name="강조색3 2 2 2 4" xfId="4031"/>
    <cellStyle name="강조색3 2 2 2 5" xfId="504"/>
    <cellStyle name="강조색3 2 2 2 6" xfId="3027"/>
    <cellStyle name="강조색3 2 2 2 8" xfId="2654"/>
    <cellStyle name="강조색3 2 2 2 9" xfId="3592"/>
    <cellStyle name="강조색3 2 2 24" xfId="2059"/>
    <cellStyle name="강조색3 2 2 43" xfId="966"/>
    <cellStyle name="강조색3 2 2 48" xfId="5112"/>
    <cellStyle name="강조색3 2 2 53" xfId="4889"/>
    <cellStyle name="강조색3 2 2 59" xfId="364"/>
    <cellStyle name="강조색3 2 2 62" xfId="4244"/>
    <cellStyle name="강조색3 2 2 63" xfId="639"/>
    <cellStyle name="강조색3 2 2 64" xfId="2387"/>
    <cellStyle name="강조색3 2 45" xfId="1997"/>
    <cellStyle name="강조색3 2 51" xfId="5113"/>
    <cellStyle name="강조색3 2 56" xfId="4894"/>
    <cellStyle name="강조색3 2 6 10" xfId="2541"/>
    <cellStyle name="강조색3 2 6 12" xfId="3576"/>
    <cellStyle name="강조색3 2 6 2 10" xfId="550"/>
    <cellStyle name="강조색3 2 6 2 11" xfId="1566"/>
    <cellStyle name="강조색3 2 6 2 12" xfId="1377"/>
    <cellStyle name="강조색3 2 6 2 4" xfId="3018"/>
    <cellStyle name="강조색3 2 6 2 6" xfId="1897"/>
    <cellStyle name="강조색3 2 6 3" xfId="3689"/>
    <cellStyle name="강조색3 2 6 4" xfId="4294"/>
    <cellStyle name="강조색3 2 6 6" xfId="2636"/>
    <cellStyle name="강조색3 2 6 7" xfId="2998"/>
    <cellStyle name="강조색3 2 6 8" xfId="2975"/>
    <cellStyle name="강조색3 2 6 9" xfId="3570"/>
    <cellStyle name="강조색3 2 61" xfId="3085"/>
    <cellStyle name="강조색3 2 62" xfId="363"/>
    <cellStyle name="강조색3 2 64" xfId="2485"/>
    <cellStyle name="강조색3 2 65" xfId="2755"/>
    <cellStyle name="강조색3 2 66" xfId="2244"/>
    <cellStyle name="강조색3 2 67" xfId="2350"/>
    <cellStyle name="강조색3 23" xfId="2058"/>
    <cellStyle name="강조색3 3 2 10" xfId="2301"/>
    <cellStyle name="강조색3 3 2 2 10" xfId="417"/>
    <cellStyle name="강조색3 3 2 2 11" xfId="3453"/>
    <cellStyle name="강조색3 3 2 2 5" xfId="554"/>
    <cellStyle name="강조색3 3 2 2 6" xfId="2704"/>
    <cellStyle name="강조색3 3 2 2 8" xfId="496"/>
    <cellStyle name="강조색3 3 2 2 9" xfId="1043"/>
    <cellStyle name="강조색3 3 2 3" xfId="3362"/>
    <cellStyle name="강조색3 3 2 8" xfId="2727"/>
    <cellStyle name="강조색3 3 43" xfId="116"/>
    <cellStyle name="강조색3 3 44" xfId="164"/>
    <cellStyle name="강조색3 3 48" xfId="5108"/>
    <cellStyle name="강조색3 3 49" xfId="5058"/>
    <cellStyle name="강조색3 3 61" xfId="1034"/>
    <cellStyle name="강조색3 3 64" xfId="218"/>
    <cellStyle name="강조색3 4" xfId="2091"/>
    <cellStyle name="강조색3 51" xfId="5114"/>
    <cellStyle name="강조색3 51 10" xfId="2232"/>
    <cellStyle name="강조색3 51 11" xfId="1835"/>
    <cellStyle name="강조색3 51 12" xfId="3351"/>
    <cellStyle name="강조색3 51 3" xfId="4595"/>
    <cellStyle name="강조색3 51 7" xfId="2642"/>
    <cellStyle name="강조색3 51 8" xfId="2469"/>
    <cellStyle name="강조색3 52 10" xfId="3229"/>
    <cellStyle name="강조색3 52 11" xfId="2380"/>
    <cellStyle name="강조색3 52 2" xfId="3323"/>
    <cellStyle name="강조색3 52 5" xfId="4520"/>
    <cellStyle name="강조색3 52 6" xfId="4250"/>
    <cellStyle name="강조색3 52 8" xfId="341"/>
    <cellStyle name="강조색3 52 9" xfId="4219"/>
    <cellStyle name="강조색3 53 10" xfId="4686"/>
    <cellStyle name="강조색3 53 11" xfId="2446"/>
    <cellStyle name="강조색3 53 2" xfId="3302"/>
    <cellStyle name="강조색3 53 3" xfId="4608"/>
    <cellStyle name="강조색3 53 5" xfId="4527"/>
    <cellStyle name="강조색3 53 6" xfId="328"/>
    <cellStyle name="강조색3 53 7" xfId="4069"/>
    <cellStyle name="강조색3 53 8" xfId="1677"/>
    <cellStyle name="강조색3 53 9" xfId="4120"/>
    <cellStyle name="강조색3 54 10" xfId="627"/>
    <cellStyle name="강조색3 54 12" xfId="3311"/>
    <cellStyle name="강조색3 54 3" xfId="3083"/>
    <cellStyle name="강조색3 54 4" xfId="3638"/>
    <cellStyle name="강조색3 54 7" xfId="321"/>
    <cellStyle name="강조색3 54 9" xfId="3217"/>
    <cellStyle name="강조색3 55 10" xfId="1570"/>
    <cellStyle name="강조색3 55 11" xfId="1381"/>
    <cellStyle name="강조색3 55 12" xfId="1240"/>
    <cellStyle name="강조색3 55 2" xfId="3198"/>
    <cellStyle name="강조색3 55 3" xfId="3031"/>
    <cellStyle name="강조색3 55 4" xfId="2870"/>
    <cellStyle name="강조색3 55 5" xfId="2709"/>
    <cellStyle name="강조색3 55 6" xfId="2568"/>
    <cellStyle name="강조색3 55 8" xfId="2327"/>
    <cellStyle name="강조색3 55 9" xfId="305"/>
    <cellStyle name="강조색3 56 10" xfId="1522"/>
    <cellStyle name="강조색3 56 11" xfId="1337"/>
    <cellStyle name="강조색3 56 12" xfId="1216"/>
    <cellStyle name="강조색3 56 6" xfId="2514"/>
    <cellStyle name="강조색3 56 7" xfId="2398"/>
    <cellStyle name="강조색3 56 8" xfId="2294"/>
    <cellStyle name="강조색3 56 9" xfId="617"/>
    <cellStyle name="강조색3 58" xfId="3706"/>
    <cellStyle name="강조색3 6 10" xfId="4171"/>
    <cellStyle name="강조색3 6 11" xfId="3467"/>
    <cellStyle name="강조색3 6 2 12" xfId="1456"/>
    <cellStyle name="강조색3 6 2 3" xfId="143"/>
    <cellStyle name="강조색3 6 2 4" xfId="4020"/>
    <cellStyle name="강조색3 6 2 5" xfId="2980"/>
    <cellStyle name="강조색3 6 2 6" xfId="1728"/>
    <cellStyle name="강조색3 6 3" xfId="3675"/>
    <cellStyle name="강조색3 6 9" xfId="4599"/>
    <cellStyle name="강조색3 61" xfId="1864"/>
    <cellStyle name="강조색3 62" xfId="2846"/>
    <cellStyle name="강조색3 63" xfId="4159"/>
    <cellStyle name="강조색3 64" xfId="920"/>
    <cellStyle name="강조색3 66" xfId="2562"/>
    <cellStyle name="강조색4 15" xfId="2057"/>
    <cellStyle name="강조색4 2 16" xfId="2056"/>
    <cellStyle name="강조색4 2 2 16" xfId="39"/>
    <cellStyle name="강조색4 2 2 17" xfId="1755"/>
    <cellStyle name="강조색4 2 2 18" xfId="1754"/>
    <cellStyle name="강조색4 2 2 19" xfId="1753"/>
    <cellStyle name="강조색4 2 2 2 13" xfId="854"/>
    <cellStyle name="강조색4 2 2 2 14" xfId="850"/>
    <cellStyle name="강조색4 2 2 2 2 10" xfId="4307"/>
    <cellStyle name="강조색4 2 2 2 2 11" xfId="3670"/>
    <cellStyle name="강조색4 2 2 2 2 13" xfId="853"/>
    <cellStyle name="강조색4 2 2 2 2 14" xfId="791"/>
    <cellStyle name="강조색4 2 2 2 2 2" xfId="1093"/>
    <cellStyle name="강조색4 2 2 2 2 2 2" xfId="4122"/>
    <cellStyle name="강조색4 2 2 2 2 2 2 2" xfId="4117"/>
    <cellStyle name="강조색4 2 2 2 2 2 2 3" xfId="804"/>
    <cellStyle name="강조색4 2 2 2 2 2 2 4" xfId="856"/>
    <cellStyle name="강조색4 2 2 2 2 2 3" xfId="805"/>
    <cellStyle name="강조색4 2 2 2 2 2 4" xfId="855"/>
    <cellStyle name="강조색4 2 2 2 2 3" xfId="3365"/>
    <cellStyle name="강조색4 2 2 2 2 4" xfId="3507"/>
    <cellStyle name="강조색4 2 2 2 2 6" xfId="4807"/>
    <cellStyle name="강조색4 2 2 2 3" xfId="1694"/>
    <cellStyle name="강조색4 2 2 2 4" xfId="4012"/>
    <cellStyle name="강조색4 2 2 2 6" xfId="3579"/>
    <cellStyle name="강조색4 2 2 2 7" xfId="492"/>
    <cellStyle name="강조색4 2 2 2 8" xfId="82"/>
    <cellStyle name="강조색4 2 2 20" xfId="1005"/>
    <cellStyle name="강조색4 2 2 21" xfId="38"/>
    <cellStyle name="강조색4 2 2 22" xfId="37"/>
    <cellStyle name="강조색4 2 2 24" xfId="2045"/>
    <cellStyle name="강조색4 2 2 43" xfId="152"/>
    <cellStyle name="강조색4 2 2 50" xfId="5059"/>
    <cellStyle name="강조색4 2 2 53" xfId="4841"/>
    <cellStyle name="강조색4 2 2 57" xfId="3604"/>
    <cellStyle name="강조색4 2 2 60" xfId="678"/>
    <cellStyle name="강조색4 2 2 63" xfId="3798"/>
    <cellStyle name="강조색4 2 2 64" xfId="3960"/>
    <cellStyle name="강조색4 2 2 65" xfId="861"/>
    <cellStyle name="강조색4 2 2 66" xfId="849"/>
    <cellStyle name="강조색4 2 46" xfId="140"/>
    <cellStyle name="강조색4 2 51" xfId="1963"/>
    <cellStyle name="강조색4 2 53" xfId="5060"/>
    <cellStyle name="강조색4 2 6 10" xfId="2640"/>
    <cellStyle name="강조색4 2 6 11" xfId="3600"/>
    <cellStyle name="강조색4 2 6 2 11" xfId="3715"/>
    <cellStyle name="강조색4 2 6 2 2 2" xfId="4102"/>
    <cellStyle name="강조색4 2 6 2 5" xfId="2914"/>
    <cellStyle name="강조색4 2 6 2 6" xfId="3824"/>
    <cellStyle name="강조색4 2 6 2 7" xfId="3354"/>
    <cellStyle name="강조색4 2 6 3" xfId="3760"/>
    <cellStyle name="강조색4 2 6 5" xfId="1865"/>
    <cellStyle name="강조색4 2 6 7" xfId="2795"/>
    <cellStyle name="강조색4 2 61" xfId="4487"/>
    <cellStyle name="강조색4 2 63" xfId="1176"/>
    <cellStyle name="강조색4 2 65" xfId="3304"/>
    <cellStyle name="강조색4 2 66" xfId="1976"/>
    <cellStyle name="강조색4 2 68" xfId="862"/>
    <cellStyle name="강조색4 2 69" xfId="848"/>
    <cellStyle name="강조색4 3 2 12" xfId="4697"/>
    <cellStyle name="강조색4 3 2 2 10" xfId="1646"/>
    <cellStyle name="강조색4 3 2 2 11" xfId="1480"/>
    <cellStyle name="강조색4 3 2 2 12" xfId="1301"/>
    <cellStyle name="강조색4 3 2 2 2" xfId="4088"/>
    <cellStyle name="강조색4 3 2 2 3" xfId="3109"/>
    <cellStyle name="강조색4 3 2 2 6" xfId="1855"/>
    <cellStyle name="강조색4 3 2 2 8" xfId="2352"/>
    <cellStyle name="강조색4 3 2 3" xfId="375"/>
    <cellStyle name="강조색4 3 2 7" xfId="500"/>
    <cellStyle name="강조색4 3 46" xfId="1982"/>
    <cellStyle name="강조색4 3 51" xfId="4921"/>
    <cellStyle name="강조색4 3 57" xfId="3657"/>
    <cellStyle name="강조색4 3 63" xfId="1693"/>
    <cellStyle name="강조색4 37" xfId="2174"/>
    <cellStyle name="강조색4 46" xfId="128"/>
    <cellStyle name="강조색4 51" xfId="5105"/>
    <cellStyle name="강조색4 51 11" xfId="2883"/>
    <cellStyle name="강조색4 51 6" xfId="3213"/>
    <cellStyle name="강조색4 51 8" xfId="3626"/>
    <cellStyle name="강조색4 51 9" xfId="4176"/>
    <cellStyle name="강조색4 52 10" xfId="586"/>
    <cellStyle name="강조색4 52 11" xfId="1568"/>
    <cellStyle name="강조색4 52 12" xfId="1379"/>
    <cellStyle name="강조색4 52 2" xfId="3274"/>
    <cellStyle name="강조색4 52 4" xfId="3024"/>
    <cellStyle name="강조색4 52 6" xfId="1664"/>
    <cellStyle name="강조색4 52 7" xfId="2602"/>
    <cellStyle name="강조색4 53 10" xfId="429"/>
    <cellStyle name="강조색4 53 12" xfId="4186"/>
    <cellStyle name="강조색4 53 3" xfId="1944"/>
    <cellStyle name="강조색4 53 4" xfId="4355"/>
    <cellStyle name="강조색4 53 7" xfId="3318"/>
    <cellStyle name="강조색4 53 8" xfId="4196"/>
    <cellStyle name="강조색4 54 10" xfId="1592"/>
    <cellStyle name="강조색4 54 11" xfId="1403"/>
    <cellStyle name="강조색4 54 12" xfId="1257"/>
    <cellStyle name="강조색4 54 3" xfId="3047"/>
    <cellStyle name="강조색4 54 4" xfId="2886"/>
    <cellStyle name="강조색4 54 5" xfId="2730"/>
    <cellStyle name="강조색4 54 6" xfId="2580"/>
    <cellStyle name="강조색4 54 8" xfId="2341"/>
    <cellStyle name="강조색4 54 9" xfId="2205"/>
    <cellStyle name="강조색4 55" xfId="4922"/>
    <cellStyle name="강조색4 55 10" xfId="1541"/>
    <cellStyle name="강조색4 55 11" xfId="1354"/>
    <cellStyle name="강조색4 55 12" xfId="1227"/>
    <cellStyle name="강조색4 55 6" xfId="2542"/>
    <cellStyle name="강조색4 55 7" xfId="2410"/>
    <cellStyle name="강조색4 56 10" xfId="1498"/>
    <cellStyle name="강조색4 56 11" xfId="1314"/>
    <cellStyle name="강조색4 56 12" xfId="1203"/>
    <cellStyle name="강조색4 56 3" xfId="1849"/>
    <cellStyle name="강조색4 56 4" xfId="2817"/>
    <cellStyle name="강조색4 56 7" xfId="2370"/>
    <cellStyle name="강조색4 6 2 10" xfId="947"/>
    <cellStyle name="강조색4 6 2 12" xfId="2683"/>
    <cellStyle name="강조색4 6 2 2 2" xfId="4070"/>
    <cellStyle name="강조색4 6 2 3" xfId="1136"/>
    <cellStyle name="강조색4 6 2 4" xfId="3519"/>
    <cellStyle name="강조색4 6 2 6" xfId="663"/>
    <cellStyle name="강조색4 6 2 7" xfId="2144"/>
    <cellStyle name="강조색4 6 2 8" xfId="78"/>
    <cellStyle name="강조색4 6 2 9" xfId="2936"/>
    <cellStyle name="강조색4 6 3" xfId="3676"/>
    <cellStyle name="강조색4 65" xfId="2461"/>
    <cellStyle name="강조색4 66" xfId="4211"/>
    <cellStyle name="강조색4 67" xfId="178"/>
    <cellStyle name="강조색5 2" xfId="2082"/>
    <cellStyle name="강조색5 2 2 2 11" xfId="2320"/>
    <cellStyle name="강조색5 2 2 2 12" xfId="517"/>
    <cellStyle name="강조색5 2 2 2 2 10" xfId="647"/>
    <cellStyle name="강조색5 2 2 2 2 11" xfId="2278"/>
    <cellStyle name="강조색5 2 2 2 2 12" xfId="1638"/>
    <cellStyle name="강조색5 2 2 2 2 4" xfId="4314"/>
    <cellStyle name="강조색5 2 2 2 2 6" xfId="565"/>
    <cellStyle name="강조색5 2 2 2 2 8" xfId="2737"/>
    <cellStyle name="강조색5 2 2 2 4" xfId="3617"/>
    <cellStyle name="강조색5 2 2 2 5" xfId="3480"/>
    <cellStyle name="강조색5 2 2 30" xfId="2053"/>
    <cellStyle name="강조색5 2 2 50" xfId="4966"/>
    <cellStyle name="강조색5 2 2 55" xfId="3755"/>
    <cellStyle name="강조색5 2 2 62" xfId="3516"/>
    <cellStyle name="강조색5 2 6 10" xfId="2646"/>
    <cellStyle name="강조색5 2 6 11" xfId="2852"/>
    <cellStyle name="강조색5 2 6 12" xfId="2974"/>
    <cellStyle name="강조색5 2 6 2 10" xfId="3971"/>
    <cellStyle name="강조색5 2 6 2 12" xfId="2338"/>
    <cellStyle name="강조색5 2 6 2 4" xfId="3982"/>
    <cellStyle name="강조색5 2 6 2 5" xfId="3569"/>
    <cellStyle name="강조색5 2 6 2 7" xfId="4501"/>
    <cellStyle name="강조색5 2 6 2 8" xfId="421"/>
    <cellStyle name="강조색5 2 6 4" xfId="4270"/>
    <cellStyle name="강조색5 2 6 6" xfId="3011"/>
    <cellStyle name="강조색5 2 6 7" xfId="2849"/>
    <cellStyle name="강조색5 2 6 8" xfId="3514"/>
    <cellStyle name="강조색5 2 60" xfId="4560"/>
    <cellStyle name="강조색5 2 62" xfId="2791"/>
    <cellStyle name="강조색5 2 63" xfId="2618"/>
    <cellStyle name="강조색5 2 66" xfId="4205"/>
    <cellStyle name="강조색5 3 2" xfId="2052"/>
    <cellStyle name="강조색5 3 2 11" xfId="3495"/>
    <cellStyle name="강조색5 3 2 12" xfId="1845"/>
    <cellStyle name="강조색5 3 2 2 10" xfId="605"/>
    <cellStyle name="강조색5 3 2 2 12" xfId="2237"/>
    <cellStyle name="강조색5 3 2 2 3" xfId="126"/>
    <cellStyle name="강조색5 3 2 2 4" xfId="3975"/>
    <cellStyle name="강조색5 3 2 2 7" xfId="3043"/>
    <cellStyle name="강조색5 3 2 2 9" xfId="3183"/>
    <cellStyle name="강조색5 3 2 5" xfId="2919"/>
    <cellStyle name="강조색5 3 2 6" xfId="3792"/>
    <cellStyle name="강조색5 3 2 7" xfId="4240"/>
    <cellStyle name="강조색5 3 2 8" xfId="3963"/>
    <cellStyle name="강조색5 3 2 9" xfId="3239"/>
    <cellStyle name="강조색5 3 50" xfId="4974"/>
    <cellStyle name="강조색5 3 55" xfId="3709"/>
    <cellStyle name="강조색5 3 57" xfId="3289"/>
    <cellStyle name="강조색5 3 61" xfId="2668"/>
    <cellStyle name="강조색5 3 64" xfId="3015"/>
    <cellStyle name="강조색5 51 3" xfId="3620"/>
    <cellStyle name="강조색5 51 4" xfId="3806"/>
    <cellStyle name="강조색5 51 6" xfId="3646"/>
    <cellStyle name="강조색5 52 2" xfId="3270"/>
    <cellStyle name="강조색5 52 5" xfId="3846"/>
    <cellStyle name="강조색5 52 7" xfId="214"/>
    <cellStyle name="강조색5 52 8" xfId="4127"/>
    <cellStyle name="강조색5 52 9" xfId="3479"/>
    <cellStyle name="강조색5 53 10" xfId="909"/>
    <cellStyle name="강조색5 53 11" xfId="1401"/>
    <cellStyle name="강조색5 53 12" xfId="1255"/>
    <cellStyle name="강조색5 53 3" xfId="3041"/>
    <cellStyle name="강조색5 53 4" xfId="2880"/>
    <cellStyle name="강조색5 53 5" xfId="2724"/>
    <cellStyle name="강조색5 53 6" xfId="2575"/>
    <cellStyle name="강조색5 53 8" xfId="2336"/>
    <cellStyle name="강조색5 53 9" xfId="2203"/>
    <cellStyle name="강조색5 54 10" xfId="1539"/>
    <cellStyle name="강조색5 54 11" xfId="1352"/>
    <cellStyle name="강조색5 54 12" xfId="282"/>
    <cellStyle name="강조색5 54 6" xfId="2538"/>
    <cellStyle name="강조색5 55 10" xfId="1496"/>
    <cellStyle name="강조색5 55 11" xfId="1312"/>
    <cellStyle name="강조색5 55 12" xfId="1201"/>
    <cellStyle name="강조색5 55 3" xfId="2984"/>
    <cellStyle name="강조색5 55 7" xfId="2366"/>
    <cellStyle name="강조색5 55 9" xfId="1767"/>
    <cellStyle name="강조색5 56 10" xfId="1458"/>
    <cellStyle name="강조색5 56 11" xfId="1291"/>
    <cellStyle name="강조색5 56 12" xfId="891"/>
    <cellStyle name="강조색5 56 3" xfId="2943"/>
    <cellStyle name="강조색5 56 4" xfId="2777"/>
    <cellStyle name="강조색5 56 5" xfId="2629"/>
    <cellStyle name="강조색5 56 6" xfId="2499"/>
    <cellStyle name="강조색5 56 8" xfId="2248"/>
    <cellStyle name="강조색5 56 9" xfId="913"/>
    <cellStyle name="강조색5 6 11" xfId="2149"/>
    <cellStyle name="강조색5 6 12" xfId="2422"/>
    <cellStyle name="강조색5 6 2 10" xfId="1662"/>
    <cellStyle name="강조색5 6 2 11" xfId="1619"/>
    <cellStyle name="강조색5 6 2 12" xfId="1425"/>
    <cellStyle name="강조색5 6 2 2 2" xfId="4035"/>
    <cellStyle name="강조색5 6 2 4" xfId="3079"/>
    <cellStyle name="강조색5 6 2 5" xfId="2865"/>
    <cellStyle name="강조색5 6 2 7" xfId="619"/>
    <cellStyle name="강조색5 6 3" xfId="3750"/>
    <cellStyle name="강조색5 6 4" xfId="4271"/>
    <cellStyle name="강조색5 6 5" xfId="3294"/>
    <cellStyle name="강조색5 61" xfId="4110"/>
    <cellStyle name="강조색5 62" xfId="2902"/>
    <cellStyle name="강조색5 63" xfId="3864"/>
    <cellStyle name="강조색5 65" xfId="2470"/>
    <cellStyle name="강조색5 66" xfId="2420"/>
    <cellStyle name="강조색6 2 15" xfId="2051"/>
    <cellStyle name="강조색6 2 2 2 10" xfId="4540"/>
    <cellStyle name="강조색6 2 2 2 11" xfId="233"/>
    <cellStyle name="강조색6 2 2 2 12" xfId="3962"/>
    <cellStyle name="강조색6 2 2 2 2 10" xfId="254"/>
    <cellStyle name="강조색6 2 2 2 2 4" xfId="428"/>
    <cellStyle name="강조색6 2 2 2 2 5" xfId="1704"/>
    <cellStyle name="강조색6 2 2 2 2 6" xfId="3423"/>
    <cellStyle name="강조색6 2 2 2 2 8" xfId="20"/>
    <cellStyle name="강조색6 2 2 2 3" xfId="489"/>
    <cellStyle name="강조색6 2 2 2 4" xfId="3320"/>
    <cellStyle name="강조색6 2 2 2 5" xfId="388"/>
    <cellStyle name="강조색6 2 2 2 6" xfId="3513"/>
    <cellStyle name="강조색6 2 2 2 7" xfId="4199"/>
    <cellStyle name="강조색6 2 2 50" xfId="4969"/>
    <cellStyle name="강조색6 2 2 51" xfId="4920"/>
    <cellStyle name="강조색6 2 2 55" xfId="3712"/>
    <cellStyle name="강조색6 2 2 59" xfId="3613"/>
    <cellStyle name="강조색6 2 2 61" xfId="1033"/>
    <cellStyle name="강조색6 2 2 63" xfId="3484"/>
    <cellStyle name="강조색6 2 2 64" xfId="4812"/>
    <cellStyle name="강조색6 2 31" xfId="2175"/>
    <cellStyle name="강조색6 2 50" xfId="1979"/>
    <cellStyle name="강조색6 2 52" xfId="5057"/>
    <cellStyle name="강조색6 2 53" xfId="4970"/>
    <cellStyle name="강조색6 2 58" xfId="3711"/>
    <cellStyle name="강조색6 2 6 11" xfId="1602"/>
    <cellStyle name="강조색6 2 6 12" xfId="1413"/>
    <cellStyle name="강조색6 2 6 2 2 2" xfId="4019"/>
    <cellStyle name="강조색6 2 6 2 3" xfId="582"/>
    <cellStyle name="강조색6 2 6 2 5" xfId="2939"/>
    <cellStyle name="강조색6 2 6 2 6" xfId="4507"/>
    <cellStyle name="강조색6 2 6 2 7" xfId="4132"/>
    <cellStyle name="강조색6 2 6 2 8" xfId="2491"/>
    <cellStyle name="강조색6 2 6 2 9" xfId="4706"/>
    <cellStyle name="강조색6 2 6 7" xfId="2708"/>
    <cellStyle name="강조색6 2 6 8" xfId="2444"/>
    <cellStyle name="강조색6 2 62" xfId="1904"/>
    <cellStyle name="강조색6 2 64" xfId="4694"/>
    <cellStyle name="강조색6 2 65" xfId="3403"/>
    <cellStyle name="강조색6 2 67" xfId="4582"/>
    <cellStyle name="강조색6 3 2 10" xfId="367"/>
    <cellStyle name="강조색6 3 2 11" xfId="4492"/>
    <cellStyle name="강조색6 3 2 12" xfId="2135"/>
    <cellStyle name="강조색6 3 2 2 10" xfId="2644"/>
    <cellStyle name="강조색6 3 2 2 11" xfId="3812"/>
    <cellStyle name="강조색6 3 2 2 2" xfId="4008"/>
    <cellStyle name="강조색6 3 2 2 6" xfId="66"/>
    <cellStyle name="강조색6 3 2 2 7" xfId="4615"/>
    <cellStyle name="강조색6 3 2 2 8" xfId="4115"/>
    <cellStyle name="강조색6 3 2 2 9" xfId="3838"/>
    <cellStyle name="강조색6 3 2 3" xfId="683"/>
    <cellStyle name="강조색6 3 2 4" xfId="1774"/>
    <cellStyle name="강조색6 3 2 5" xfId="3449"/>
    <cellStyle name="강조색6 3 2 8" xfId="4564"/>
    <cellStyle name="강조색6 3 2 9" xfId="2505"/>
    <cellStyle name="강조색6 3 36" xfId="2050"/>
    <cellStyle name="강조색6 3 46" xfId="963"/>
    <cellStyle name="강조색6 3 49" xfId="5056"/>
    <cellStyle name="강조색6 3 50" xfId="4965"/>
    <cellStyle name="강조색6 3 52" xfId="4838"/>
    <cellStyle name="강조색6 3 55" xfId="3713"/>
    <cellStyle name="강조색6 3 59" xfId="4546"/>
    <cellStyle name="강조색6 3 64" xfId="3511"/>
    <cellStyle name="강조색6 51 11" xfId="3565"/>
    <cellStyle name="강조색6 51 2" xfId="1868"/>
    <cellStyle name="강조색6 51 4" xfId="3800"/>
    <cellStyle name="강조색6 51 8" xfId="2143"/>
    <cellStyle name="강조색6 51 9" xfId="1119"/>
    <cellStyle name="강조색6 52 10" xfId="3714"/>
    <cellStyle name="강조색6 52 11" xfId="689"/>
    <cellStyle name="강조색6 52 12" xfId="3938"/>
    <cellStyle name="강조색6 52 2" xfId="3265"/>
    <cellStyle name="강조색6 52 4" xfId="3783"/>
    <cellStyle name="강조색6 52 8" xfId="607"/>
    <cellStyle name="강조색6 53" xfId="4971"/>
    <cellStyle name="강조색6 53 10" xfId="1589"/>
    <cellStyle name="강조색6 53 11" xfId="1399"/>
    <cellStyle name="강조색6 53 12" xfId="1254"/>
    <cellStyle name="강조색6 53 3" xfId="3037"/>
    <cellStyle name="강조색6 53 4" xfId="2874"/>
    <cellStyle name="강조색6 53 5" xfId="2722"/>
    <cellStyle name="강조색6 53 8" xfId="2334"/>
    <cellStyle name="강조색6 53 9" xfId="2200"/>
    <cellStyle name="강조색6 54 10" xfId="1537"/>
    <cellStyle name="강조색6 54 11" xfId="1350"/>
    <cellStyle name="강조색6 54 12" xfId="281"/>
    <cellStyle name="강조색6 54 6" xfId="2535"/>
    <cellStyle name="강조색6 54 9" xfId="1783"/>
    <cellStyle name="강조색6 55 10" xfId="1495"/>
    <cellStyle name="강조색6 55 11" xfId="1311"/>
    <cellStyle name="강조색6 55 12" xfId="1200"/>
    <cellStyle name="강조색6 55 3" xfId="2981"/>
    <cellStyle name="강조색6 55 5" xfId="1831"/>
    <cellStyle name="강조색6 55 7" xfId="2365"/>
    <cellStyle name="강조색6 55 8" xfId="2123"/>
    <cellStyle name="강조색6 55 9" xfId="1155"/>
    <cellStyle name="강조색6 56 10" xfId="1457"/>
    <cellStyle name="강조색6 56 11" xfId="1290"/>
    <cellStyle name="강조색6 56 12" xfId="890"/>
    <cellStyle name="강조색6 56 3" xfId="2942"/>
    <cellStyle name="강조색6 56 4" xfId="2775"/>
    <cellStyle name="강조색6 56 6" xfId="2497"/>
    <cellStyle name="강조색6 56 9" xfId="912"/>
    <cellStyle name="강조색6 58" xfId="3710"/>
    <cellStyle name="강조색6 6 11" xfId="2368"/>
    <cellStyle name="강조색6 6 12" xfId="3356"/>
    <cellStyle name="강조색6 6 2 12" xfId="4125"/>
    <cellStyle name="강조색6 6 2 2 2" xfId="4002"/>
    <cellStyle name="강조색6 6 2 3" xfId="1772"/>
    <cellStyle name="강조색6 6 2 4" xfId="737"/>
    <cellStyle name="강조색6 6 2 5" xfId="3447"/>
    <cellStyle name="강조색6 6 2 6" xfId="79"/>
    <cellStyle name="강조색6 6 2 7" xfId="3490"/>
    <cellStyle name="강조색6 6 4" xfId="4269"/>
    <cellStyle name="강조색6 6 5" xfId="3400"/>
    <cellStyle name="강조색6 6 7" xfId="2589"/>
    <cellStyle name="강조색6 64" xfId="4604"/>
    <cellStyle name="강조색6 67" xfId="3974"/>
    <cellStyle name="경고문 2 2 13" xfId="2049"/>
    <cellStyle name="경고문 2 2 2 10" xfId="409"/>
    <cellStyle name="경고문 2 2 2 11" xfId="3769"/>
    <cellStyle name="경고문 2 2 2 12" xfId="3418"/>
    <cellStyle name="경고문 2 2 2 2 2" xfId="3989"/>
    <cellStyle name="경고문 2 2 2 2 2 2" xfId="3983"/>
    <cellStyle name="경고문 2 2 2 2 4" xfId="556"/>
    <cellStyle name="경고문 2 2 2 2 9" xfId="3390"/>
    <cellStyle name="경고문 2 2 2 4" xfId="583"/>
    <cellStyle name="경고문 2 2 2 5" xfId="633"/>
    <cellStyle name="경고문 2 2 2 6" xfId="2658"/>
    <cellStyle name="경고문 2 2 2 7" xfId="1781"/>
    <cellStyle name="경고문 2 2 2 8" xfId="413"/>
    <cellStyle name="경고문 2 2 46" xfId="443"/>
    <cellStyle name="경고문 2 2 48" xfId="5104"/>
    <cellStyle name="경고문 2 2 49" xfId="5051"/>
    <cellStyle name="경고문 2 2 50" xfId="4960"/>
    <cellStyle name="경고문 2 2 51" xfId="4919"/>
    <cellStyle name="경고문 2 2 52" xfId="4834"/>
    <cellStyle name="경고문 2 2 54" xfId="4708"/>
    <cellStyle name="경고문 2 2 55" xfId="3718"/>
    <cellStyle name="경고문 2 2 56" xfId="3586"/>
    <cellStyle name="경고문 2 2 58" xfId="3603"/>
    <cellStyle name="경고문 2 2 59" xfId="1875"/>
    <cellStyle name="경고문 2 2 60" xfId="2816"/>
    <cellStyle name="경고문 2 2 64" xfId="3776"/>
    <cellStyle name="경고문 2 40" xfId="2048"/>
    <cellStyle name="경고문 2 49" xfId="444"/>
    <cellStyle name="경고문 2 52" xfId="5052"/>
    <cellStyle name="경고문 2 53" xfId="4961"/>
    <cellStyle name="경고문 2 55" xfId="4835"/>
    <cellStyle name="경고문 2 58" xfId="3717"/>
    <cellStyle name="경고문 2 6 10" xfId="4010"/>
    <cellStyle name="경고문 2 6 2 12" xfId="1492"/>
    <cellStyle name="경고문 2 6 2 2 2" xfId="430"/>
    <cellStyle name="경고문 2 6 2 4" xfId="4467"/>
    <cellStyle name="경고문 2 6 2 5" xfId="3419"/>
    <cellStyle name="경고문 2 6 2 8" xfId="2528"/>
    <cellStyle name="경고문 2 6 2 9" xfId="2361"/>
    <cellStyle name="경고문 2 6 9" xfId="167"/>
    <cellStyle name="경고문 2 61" xfId="4197"/>
    <cellStyle name="경고문 2 62" xfId="3416"/>
    <cellStyle name="경고문 2 65" xfId="2705"/>
    <cellStyle name="경고문 2 67" xfId="1883"/>
    <cellStyle name="경고문 3 2 2 10" xfId="3926"/>
    <cellStyle name="경고문 3 2 2 11" xfId="3452"/>
    <cellStyle name="경고문 3 2 2 12" xfId="2639"/>
    <cellStyle name="경고문 3 2 2 2" xfId="70"/>
    <cellStyle name="경고문 3 2 2 3" xfId="202"/>
    <cellStyle name="경고문 3 2 2 5" xfId="925"/>
    <cellStyle name="경고문 3 2 2 6" xfId="952"/>
    <cellStyle name="경고문 3 2 2 7" xfId="1867"/>
    <cellStyle name="경고문 3 2 2 8" xfId="3376"/>
    <cellStyle name="경고문 3 2 3" xfId="12"/>
    <cellStyle name="경고문 3 2 6" xfId="1889"/>
    <cellStyle name="경고문 3 2 9" xfId="3790"/>
    <cellStyle name="경고문 3 46" xfId="441"/>
    <cellStyle name="경고문 3 48" xfId="2156"/>
    <cellStyle name="경고문 3 49" xfId="5047"/>
    <cellStyle name="경고문 3 50" xfId="4956"/>
    <cellStyle name="경고문 3 51" xfId="4915"/>
    <cellStyle name="경고문 3 52" xfId="4831"/>
    <cellStyle name="경고문 3 55" xfId="3720"/>
    <cellStyle name="경고문 3 60" xfId="4477"/>
    <cellStyle name="경고문 3 61" xfId="1041"/>
    <cellStyle name="경고문 3 62" xfId="588"/>
    <cellStyle name="경고문 3 63" xfId="1939"/>
    <cellStyle name="경고문 43" xfId="2047"/>
    <cellStyle name="경고문 49" xfId="445"/>
    <cellStyle name="경고문 51 10" xfId="3485"/>
    <cellStyle name="경고문 51 12" xfId="2484"/>
    <cellStyle name="경고문 51 4" xfId="3793"/>
    <cellStyle name="경고문 51 5" xfId="4231"/>
    <cellStyle name="경고문 51 9" xfId="2695"/>
    <cellStyle name="경고문 52" xfId="5053"/>
    <cellStyle name="경고문 52 11" xfId="738"/>
    <cellStyle name="경고문 52 12" xfId="353"/>
    <cellStyle name="경고문 52 2" xfId="3258"/>
    <cellStyle name="경고문 52 4" xfId="3778"/>
    <cellStyle name="경고문 52 5" xfId="3597"/>
    <cellStyle name="경고문 52 9" xfId="4003"/>
    <cellStyle name="경고문 53" xfId="4962"/>
    <cellStyle name="경고문 53 10" xfId="1586"/>
    <cellStyle name="경고문 53 11" xfId="1396"/>
    <cellStyle name="경고문 53 12" xfId="1251"/>
    <cellStyle name="경고문 53 5" xfId="2715"/>
    <cellStyle name="경고문 53 8" xfId="2330"/>
    <cellStyle name="경고문 53 9" xfId="2197"/>
    <cellStyle name="경고문 54 10" xfId="1534"/>
    <cellStyle name="경고문 54 11" xfId="1347"/>
    <cellStyle name="경고문 54 12" xfId="1223"/>
    <cellStyle name="경고문 54 6" xfId="2529"/>
    <cellStyle name="경고문 54 9" xfId="1143"/>
    <cellStyle name="경고문 55" xfId="4836"/>
    <cellStyle name="경고문 55 10" xfId="1493"/>
    <cellStyle name="경고문 55 11" xfId="1309"/>
    <cellStyle name="경고문 55 12" xfId="1198"/>
    <cellStyle name="경고문 55 7" xfId="1813"/>
    <cellStyle name="경고문 55 9" xfId="112"/>
    <cellStyle name="경고문 56 10" xfId="1455"/>
    <cellStyle name="경고문 56 11" xfId="1289"/>
    <cellStyle name="경고문 56 12" xfId="889"/>
    <cellStyle name="경고문 56 3" xfId="2941"/>
    <cellStyle name="경고문 56 4" xfId="2773"/>
    <cellStyle name="경고문 56 6" xfId="2493"/>
    <cellStyle name="경고문 56 9" xfId="911"/>
    <cellStyle name="경고문 58" xfId="3716"/>
    <cellStyle name="경고문 6 10" xfId="2215"/>
    <cellStyle name="경고문 6 2 11" xfId="1710"/>
    <cellStyle name="경고문 6 2 12" xfId="3610"/>
    <cellStyle name="경고문 6 2 2 2" xfId="1081"/>
    <cellStyle name="경고문 6 2 4" xfId="74"/>
    <cellStyle name="경고문 6 2 5" xfId="1148"/>
    <cellStyle name="경고문 6 2 7" xfId="16"/>
    <cellStyle name="경고문 6 2 9" xfId="1708"/>
    <cellStyle name="경고문 6 3" xfId="3226"/>
    <cellStyle name="경고문 6 9" xfId="3897"/>
    <cellStyle name="경고문 62" xfId="1861"/>
    <cellStyle name="경고문 63" xfId="3175"/>
    <cellStyle name="경고문 64" xfId="3572"/>
    <cellStyle name="경고문 66" xfId="4498"/>
    <cellStyle name="계산 14" xfId="2046"/>
    <cellStyle name="계산 2 15" xfId="463"/>
    <cellStyle name="계산 2 16" xfId="1752"/>
    <cellStyle name="계산 2 17" xfId="1004"/>
    <cellStyle name="계산 2 18" xfId="1003"/>
    <cellStyle name="계산 2 19" xfId="462"/>
    <cellStyle name="계산 2 2 11" xfId="2036"/>
    <cellStyle name="계산 2 2 2" xfId="1002"/>
    <cellStyle name="계산 2 2 2 10" xfId="4380"/>
    <cellStyle name="계산 2 2 2 12" xfId="1942"/>
    <cellStyle name="계산 2 2 2 2 11" xfId="4083"/>
    <cellStyle name="계산 2 2 2 2 12" xfId="356"/>
    <cellStyle name="계산 2 2 2 2 2" xfId="690"/>
    <cellStyle name="계산 2 2 2 2 2 2" xfId="666"/>
    <cellStyle name="계산 2 2 2 2 3" xfId="562"/>
    <cellStyle name="계산 2 2 2 2 4" xfId="3215"/>
    <cellStyle name="계산 2 2 2 2 5" xfId="1703"/>
    <cellStyle name="계산 2 2 2 2 6" xfId="416"/>
    <cellStyle name="계산 2 2 2 2 8" xfId="4506"/>
    <cellStyle name="계산 2 2 2 2 9" xfId="932"/>
    <cellStyle name="계산 2 2 2 5" xfId="1179"/>
    <cellStyle name="계산 2 2 2 6" xfId="3455"/>
    <cellStyle name="계산 2 2 2 8" xfId="3919"/>
    <cellStyle name="계산 2 2 46" xfId="962"/>
    <cellStyle name="계산 2 2 49" xfId="5042"/>
    <cellStyle name="계산 2 2 50" xfId="4952"/>
    <cellStyle name="계산 2 2 51" xfId="4910"/>
    <cellStyle name="계산 2 2 52" xfId="4827"/>
    <cellStyle name="계산 2 2 55" xfId="3168"/>
    <cellStyle name="계산 2 2 56" xfId="3056"/>
    <cellStyle name="계산 2 2 58" xfId="3440"/>
    <cellStyle name="계산 2 2 59" xfId="4242"/>
    <cellStyle name="계산 2 2 60" xfId="2441"/>
    <cellStyle name="계산 2 2 61" xfId="2347"/>
    <cellStyle name="계산 2 2 63" xfId="1599"/>
    <cellStyle name="계산 2 2 64" xfId="1410"/>
    <cellStyle name="계산 2 49" xfId="439"/>
    <cellStyle name="계산 2 52" xfId="5043"/>
    <cellStyle name="계산 2 53" xfId="4953"/>
    <cellStyle name="계산 2 54" xfId="4911"/>
    <cellStyle name="계산 2 55" xfId="4828"/>
    <cellStyle name="계산 2 6 12" xfId="1083"/>
    <cellStyle name="계산 2 6 2 12" xfId="3058"/>
    <cellStyle name="계산 2 6 2 3" xfId="733"/>
    <cellStyle name="계산 2 6 2 5" xfId="3128"/>
    <cellStyle name="계산 2 6 2 8" xfId="4183"/>
    <cellStyle name="계산 2 6 2 9" xfId="3091"/>
    <cellStyle name="계산 2 6 9" xfId="3900"/>
    <cellStyle name="계산 2 60" xfId="2826"/>
    <cellStyle name="계산 2 62" xfId="1826"/>
    <cellStyle name="계산 2 63" xfId="2414"/>
    <cellStyle name="계산 2 64" xfId="2303"/>
    <cellStyle name="계산 2 66" xfId="1549"/>
    <cellStyle name="계산 2 67" xfId="1361"/>
    <cellStyle name="계산 3 2 11" xfId="2968"/>
    <cellStyle name="계산 3 2 12" xfId="2776"/>
    <cellStyle name="계산 3 2 2 10" xfId="1077"/>
    <cellStyle name="계산 3 2 2 12" xfId="1076"/>
    <cellStyle name="계산 3 2 2 2" xfId="1908"/>
    <cellStyle name="계산 3 2 2 2 2" xfId="501"/>
    <cellStyle name="계산 3 2 2 3" xfId="106"/>
    <cellStyle name="계산 3 2 2 4" xfId="418"/>
    <cellStyle name="계산 3 2 2 5" xfId="14"/>
    <cellStyle name="계산 3 2 2 7" xfId="2934"/>
    <cellStyle name="계산 3 2 3" xfId="1037"/>
    <cellStyle name="계산 3 2 4" xfId="419"/>
    <cellStyle name="계산 3 2 5" xfId="142"/>
    <cellStyle name="계산 3 2 6" xfId="412"/>
    <cellStyle name="계산 3 2 8" xfId="1721"/>
    <cellStyle name="계산 3 2 9" xfId="4391"/>
    <cellStyle name="계산 3 40" xfId="2172"/>
    <cellStyle name="계산 3 46" xfId="27"/>
    <cellStyle name="계산 3 49" xfId="5038"/>
    <cellStyle name="계산 3 50" xfId="4948"/>
    <cellStyle name="계산 3 51" xfId="4906"/>
    <cellStyle name="계산 3 52" xfId="4823"/>
    <cellStyle name="계산 3 55" xfId="3382"/>
    <cellStyle name="계산 3 61" xfId="3708"/>
    <cellStyle name="계산 3 62" xfId="4472"/>
    <cellStyle name="계산 49" xfId="440"/>
    <cellStyle name="계산 51 10" xfId="4187"/>
    <cellStyle name="계산 51 2" xfId="3317"/>
    <cellStyle name="계산 51 4" xfId="3789"/>
    <cellStyle name="계산 51 5" xfId="4237"/>
    <cellStyle name="계산 51 7" xfId="2151"/>
    <cellStyle name="계산 51 8" xfId="1771"/>
    <cellStyle name="계산 52" xfId="5044"/>
    <cellStyle name="계산 52 10" xfId="1160"/>
    <cellStyle name="계산 52 11" xfId="2884"/>
    <cellStyle name="계산 52 2" xfId="3253"/>
    <cellStyle name="계산 52 4" xfId="3774"/>
    <cellStyle name="계산 52 7" xfId="3272"/>
    <cellStyle name="계산 52 9" xfId="4004"/>
    <cellStyle name="계산 53" xfId="4954"/>
    <cellStyle name="계산 53 10" xfId="1583"/>
    <cellStyle name="계산 53 11" xfId="1393"/>
    <cellStyle name="계산 53 12" xfId="1249"/>
    <cellStyle name="계산 53 2" xfId="3218"/>
    <cellStyle name="계산 53 5" xfId="2711"/>
    <cellStyle name="계산 53 9" xfId="2195"/>
    <cellStyle name="계산 54" xfId="4912"/>
    <cellStyle name="계산 54 10" xfId="1532"/>
    <cellStyle name="계산 54 11" xfId="1346"/>
    <cellStyle name="계산 54 12" xfId="1222"/>
    <cellStyle name="계산 54 6" xfId="2527"/>
    <cellStyle name="계산 54 8" xfId="2302"/>
    <cellStyle name="계산 54 9" xfId="1117"/>
    <cellStyle name="계산 55" xfId="4829"/>
    <cellStyle name="계산 55 10" xfId="1491"/>
    <cellStyle name="계산 55 11" xfId="1308"/>
    <cellStyle name="계산 55 12" xfId="1197"/>
    <cellStyle name="계산 55 2" xfId="3159"/>
    <cellStyle name="계산 55 5" xfId="2671"/>
    <cellStyle name="계산 55 7" xfId="2360"/>
    <cellStyle name="계산 55 9" xfId="1116"/>
    <cellStyle name="계산 56 10" xfId="1454"/>
    <cellStyle name="계산 56 11" xfId="1288"/>
    <cellStyle name="계산 56 12" xfId="888"/>
    <cellStyle name="계산 56 3" xfId="2938"/>
    <cellStyle name="계산 56 4" xfId="2771"/>
    <cellStyle name="계산 56 9" xfId="910"/>
    <cellStyle name="계산 57" xfId="2153"/>
    <cellStyle name="계산 58" xfId="3116"/>
    <cellStyle name="계산 59" xfId="2996"/>
    <cellStyle name="계산 6 10" xfId="2578"/>
    <cellStyle name="계산 6 11" xfId="2571"/>
    <cellStyle name="계산 6 12" xfId="2436"/>
    <cellStyle name="계산 6 2 10" xfId="4212"/>
    <cellStyle name="계산 6 2 11" xfId="4202"/>
    <cellStyle name="계산 6 2 12" xfId="4382"/>
    <cellStyle name="계산 6 2 2 2" xfId="422"/>
    <cellStyle name="계산 6 2 4" xfId="1726"/>
    <cellStyle name="계산 6 2 5" xfId="1067"/>
    <cellStyle name="계산 6 2 6" xfId="408"/>
    <cellStyle name="계산 6 2 8" xfId="1940"/>
    <cellStyle name="계산 6 3" xfId="3335"/>
    <cellStyle name="계산 6 4" xfId="4530"/>
    <cellStyle name="계산 6 5" xfId="1878"/>
    <cellStyle name="계산 6 7" xfId="4230"/>
    <cellStyle name="계산 60" xfId="2783"/>
    <cellStyle name="계산 63" xfId="2375"/>
    <cellStyle name="계산 65" xfId="298"/>
    <cellStyle name="계산 66" xfId="1503"/>
    <cellStyle name="계산 67" xfId="1319"/>
    <cellStyle name="나쁨 2 2 18" xfId="2044"/>
    <cellStyle name="나쁨 2 2 2 10" xfId="4832"/>
    <cellStyle name="나쁨 2 2 2 2 10" xfId="3025"/>
    <cellStyle name="나쁨 2 2 2 2 2" xfId="953"/>
    <cellStyle name="나쁨 2 2 2 2 2 2" xfId="951"/>
    <cellStyle name="나쁨 2 2 2 2 4" xfId="1927"/>
    <cellStyle name="나쁨 2 2 2 2 6" xfId="404"/>
    <cellStyle name="나쁨 2 2 2 2 9" xfId="3954"/>
    <cellStyle name="나쁨 2 2 2 4" xfId="1723"/>
    <cellStyle name="나쁨 2 2 2 9" xfId="4111"/>
    <cellStyle name="나쁨 2 2 46" xfId="1085"/>
    <cellStyle name="나쁨 2 2 49" xfId="5033"/>
    <cellStyle name="나쁨 2 2 50" xfId="4945"/>
    <cellStyle name="나쁨 2 2 51" xfId="4901"/>
    <cellStyle name="나쁨 2 2 52" xfId="4820"/>
    <cellStyle name="나쁨 2 2 55" xfId="3644"/>
    <cellStyle name="나쁨 2 2 57" xfId="3544"/>
    <cellStyle name="나쁨 2 2 58" xfId="2631"/>
    <cellStyle name="나쁨 2 2 61" xfId="656"/>
    <cellStyle name="나쁨 2 2 63" xfId="498"/>
    <cellStyle name="나쁨 2 2 64" xfId="1898"/>
    <cellStyle name="나쁨 2 49" xfId="1734"/>
    <cellStyle name="나쁨 2 52" xfId="5034"/>
    <cellStyle name="나쁨 2 53" xfId="24"/>
    <cellStyle name="나쁨 2 54" xfId="4902"/>
    <cellStyle name="나쁨 2 55" xfId="4821"/>
    <cellStyle name="나쁨 2 59" xfId="4343"/>
    <cellStyle name="나쁨 2 6 11" xfId="4206"/>
    <cellStyle name="나쁨 2 6 2" xfId="2043"/>
    <cellStyle name="나쁨 2 6 2 10" xfId="2651"/>
    <cellStyle name="나쁨 2 6 2 12" xfId="2815"/>
    <cellStyle name="나쁨 2 6 2 2 2" xfId="943"/>
    <cellStyle name="나쁨 2 6 2 3" xfId="931"/>
    <cellStyle name="나쁨 2 6 2 4" xfId="407"/>
    <cellStyle name="나쁨 2 6 2 5" xfId="933"/>
    <cellStyle name="나쁨 2 6 2 6" xfId="3764"/>
    <cellStyle name="나쁨 2 6 2 7" xfId="934"/>
    <cellStyle name="나쁨 2 6 5" xfId="3837"/>
    <cellStyle name="나쁨 2 6 7" xfId="2465"/>
    <cellStyle name="나쁨 2 60" xfId="3694"/>
    <cellStyle name="나쁨 2 63" xfId="3019"/>
    <cellStyle name="나쁨 2 64" xfId="3090"/>
    <cellStyle name="나쁨 2 65" xfId="1795"/>
    <cellStyle name="나쁨 2 67" xfId="1084"/>
    <cellStyle name="나쁨 3 2 11" xfId="1057"/>
    <cellStyle name="나쁨 3 2 2 2" xfId="942"/>
    <cellStyle name="나쁨 3 2 2 2 2" xfId="410"/>
    <cellStyle name="나쁨 3 2 2 5" xfId="395"/>
    <cellStyle name="나쁨 3 2 2 8" xfId="4602"/>
    <cellStyle name="나쁨 3 2 3" xfId="1069"/>
    <cellStyle name="나쁨 3 2 4" xfId="1720"/>
    <cellStyle name="나쁨 3 2 5" xfId="4539"/>
    <cellStyle name="나쁨 3 2 6" xfId="941"/>
    <cellStyle name="나쁨 3 46" xfId="25"/>
    <cellStyle name="나쁨 3 51" xfId="4898"/>
    <cellStyle name="나쁨 3 52" xfId="4816"/>
    <cellStyle name="나쁨 3 53" xfId="4779"/>
    <cellStyle name="나쁨 3 57" xfId="3940"/>
    <cellStyle name="나쁨 3 61" xfId="137"/>
    <cellStyle name="나쁨 3 63" xfId="510"/>
    <cellStyle name="나쁨 3 64" xfId="3678"/>
    <cellStyle name="나쁨 49" xfId="26"/>
    <cellStyle name="나쁨 51 11" xfId="4328"/>
    <cellStyle name="나쁨 51 12" xfId="1807"/>
    <cellStyle name="나쁨 51 2" xfId="3313"/>
    <cellStyle name="나쁨 51 6" xfId="4"/>
    <cellStyle name="나쁨 51 7" xfId="4326"/>
    <cellStyle name="나쁨 51 8" xfId="48"/>
    <cellStyle name="나쁨 52" xfId="5035"/>
    <cellStyle name="나쁨 52 11" xfId="312"/>
    <cellStyle name="나쁨 52 12" xfId="3020"/>
    <cellStyle name="나쁨 52 4" xfId="3767"/>
    <cellStyle name="나쁨 52 6" xfId="3138"/>
    <cellStyle name="나쁨 52 7" xfId="4082"/>
    <cellStyle name="나쁨 52 8" xfId="2904"/>
    <cellStyle name="나쁨 52 9" xfId="3465"/>
    <cellStyle name="나쁨 53" xfId="1733"/>
    <cellStyle name="나쁨 53 10" xfId="1581"/>
    <cellStyle name="나쁨 53 11" xfId="1391"/>
    <cellStyle name="나쁨 53 12" xfId="1247"/>
    <cellStyle name="나쁨 53 2" xfId="3212"/>
    <cellStyle name="나쁨 53 9" xfId="2193"/>
    <cellStyle name="나쁨 54" xfId="4903"/>
    <cellStyle name="나쁨 54 10" xfId="1530"/>
    <cellStyle name="나쁨 54 11" xfId="1344"/>
    <cellStyle name="나쁨 54 12" xfId="898"/>
    <cellStyle name="나쁨 54 5" xfId="2126"/>
    <cellStyle name="나쁨 54 6" xfId="1824"/>
    <cellStyle name="나쁨 54 9" xfId="1055"/>
    <cellStyle name="나쁨 55" xfId="4822"/>
    <cellStyle name="나쁨 55 10" xfId="1489"/>
    <cellStyle name="나쁨 55 11" xfId="1306"/>
    <cellStyle name="나쁨 55 12" xfId="1195"/>
    <cellStyle name="나쁨 55 5" xfId="2666"/>
    <cellStyle name="나쁨 55 7" xfId="2357"/>
    <cellStyle name="나쁨 55 9" xfId="1054"/>
    <cellStyle name="나쁨 56 10" xfId="1453"/>
    <cellStyle name="나쁨 56 11" xfId="1287"/>
    <cellStyle name="나쁨 56 12" xfId="887"/>
    <cellStyle name="나쁨 56 3" xfId="2935"/>
    <cellStyle name="나쁨 56 4" xfId="2769"/>
    <cellStyle name="나쁨 56 9" xfId="1653"/>
    <cellStyle name="나쁨 59" xfId="4426"/>
    <cellStyle name="나쁨 6 10" xfId="3829"/>
    <cellStyle name="나쁨 6 2 11" xfId="3397"/>
    <cellStyle name="나쁨 6 2 12" xfId="3730"/>
    <cellStyle name="나쁨 6 2 2 2" xfId="402"/>
    <cellStyle name="나쁨 6 2 3" xfId="3207"/>
    <cellStyle name="나쁨 6 2 4" xfId="1717"/>
    <cellStyle name="나쁨 6 2 8" xfId="401"/>
    <cellStyle name="나쁨 6 2 9" xfId="2672"/>
    <cellStyle name="나쁨 6 9" xfId="2983"/>
    <cellStyle name="나쁨 60" xfId="3475"/>
    <cellStyle name="나쁨 63" xfId="4044"/>
    <cellStyle name="나쁨 64" xfId="3361"/>
    <cellStyle name="나쁨 65" xfId="3508"/>
    <cellStyle name="나쁨 66" xfId="2313"/>
    <cellStyle name="단위" xfId="2095"/>
    <cellStyle name="메모 11" xfId="2042"/>
    <cellStyle name="메모 2 2 2 10" xfId="400"/>
    <cellStyle name="메모 2 2 2 12" xfId="1075"/>
    <cellStyle name="메모 2 2 2 2 10" xfId="398"/>
    <cellStyle name="메모 2 2 2 2 11" xfId="1712"/>
    <cellStyle name="메모 2 2 2 2 12" xfId="937"/>
    <cellStyle name="메모 2 2 2 2 2" xfId="939"/>
    <cellStyle name="메모 2 2 2 2 2 2" xfId="1714"/>
    <cellStyle name="메모 2 2 2 2 3" xfId="938"/>
    <cellStyle name="메모 2 2 2 2 4" xfId="1715"/>
    <cellStyle name="메모 2 2 2 2 5" xfId="1073"/>
    <cellStyle name="메모 2 2 2 2 6" xfId="397"/>
    <cellStyle name="메모 2 2 2 2 7" xfId="1071"/>
    <cellStyle name="메모 2 2 2 2 8" xfId="1072"/>
    <cellStyle name="메모 2 2 2 2 9" xfId="935"/>
    <cellStyle name="메모 2 2 2 3" xfId="1713"/>
    <cellStyle name="메모 2 2 2 4" xfId="1716"/>
    <cellStyle name="메모 2 2 2 5" xfId="936"/>
    <cellStyle name="메모 2 2 2 6" xfId="399"/>
    <cellStyle name="메모 2 2 2 8" xfId="1074"/>
    <cellStyle name="메모 2 2 2 9" xfId="396"/>
    <cellStyle name="메모 2 2 46" xfId="1972"/>
    <cellStyle name="메모 2 2 55" xfId="3330"/>
    <cellStyle name="메모 2 2 56" xfId="4533"/>
    <cellStyle name="메모 2 2 58" xfId="4106"/>
    <cellStyle name="메모 2 2 62" xfId="4016"/>
    <cellStyle name="메모 2 2 64" xfId="2698"/>
    <cellStyle name="메모 2 2 7" xfId="2173"/>
    <cellStyle name="메모 2 58" xfId="3275"/>
    <cellStyle name="메모 2 6 10" xfId="1625"/>
    <cellStyle name="메모 2 6 11" xfId="1465"/>
    <cellStyle name="메모 2 6 12" xfId="285"/>
    <cellStyle name="메모 2 6 2 10" xfId="2963"/>
    <cellStyle name="메모 2 6 2 2 2" xfId="393"/>
    <cellStyle name="메모 2 6 2 3" xfId="18"/>
    <cellStyle name="메모 2 6 2 4" xfId="1070"/>
    <cellStyle name="메모 2 6 2 5" xfId="1880"/>
    <cellStyle name="메모 2 6 2 9" xfId="3463"/>
    <cellStyle name="메모 2 6 9" xfId="2250"/>
    <cellStyle name="메모 2 61" xfId="4107"/>
    <cellStyle name="메모 2 66" xfId="4438"/>
    <cellStyle name="메모 2 67" xfId="2339"/>
    <cellStyle name="메모 3 2 10" xfId="736"/>
    <cellStyle name="메모 3 2 11" xfId="1578"/>
    <cellStyle name="메모 3 2 12" xfId="1389"/>
    <cellStyle name="메모 3 2 2 10" xfId="3451"/>
    <cellStyle name="메모 3 2 2 11" xfId="940"/>
    <cellStyle name="메모 3 2 2 2" xfId="17"/>
    <cellStyle name="메모 3 2 2 2 2" xfId="1068"/>
    <cellStyle name="메모 3 2 2 3" xfId="405"/>
    <cellStyle name="메모 3 2 2 4" xfId="394"/>
    <cellStyle name="메모 3 2 2 5" xfId="1718"/>
    <cellStyle name="메모 3 2 2 9" xfId="315"/>
    <cellStyle name="메모 3 2 6" xfId="1711"/>
    <cellStyle name="메모 3 2 8" xfId="2439"/>
    <cellStyle name="메모 3 23" xfId="2041"/>
    <cellStyle name="메모 3 54" xfId="4707"/>
    <cellStyle name="메모 3 57" xfId="3355"/>
    <cellStyle name="메모 3 58" xfId="2733"/>
    <cellStyle name="메모 3 59" xfId="2503"/>
    <cellStyle name="메모 3 62" xfId="3841"/>
    <cellStyle name="메모 3 63" xfId="1428"/>
    <cellStyle name="메모 3 64" xfId="1267"/>
    <cellStyle name="메모 51 2" xfId="3309"/>
    <cellStyle name="메모 51 3" xfId="4601"/>
    <cellStyle name="메모 51 4" xfId="3268"/>
    <cellStyle name="메모 51 5" xfId="3386"/>
    <cellStyle name="메모 51 7" xfId="3459"/>
    <cellStyle name="메모 51 9" xfId="2597"/>
    <cellStyle name="메모 52 11" xfId="514"/>
    <cellStyle name="메모 52 4" xfId="3762"/>
    <cellStyle name="메모 52 6" xfId="3242"/>
    <cellStyle name="메모 52 7" xfId="4065"/>
    <cellStyle name="메모 53 10" xfId="1577"/>
    <cellStyle name="메모 53 11" xfId="1388"/>
    <cellStyle name="메모 53 12" xfId="1245"/>
    <cellStyle name="메모 53 2" xfId="3208"/>
    <cellStyle name="메모 53 9" xfId="2191"/>
    <cellStyle name="메모 54 10" xfId="1528"/>
    <cellStyle name="메모 54 11" xfId="1342"/>
    <cellStyle name="메모 54 12" xfId="1220"/>
    <cellStyle name="메모 54 6" xfId="2522"/>
    <cellStyle name="메모 54 7" xfId="2407"/>
    <cellStyle name="메모 54 8" xfId="2300"/>
    <cellStyle name="메모 54 9" xfId="672"/>
    <cellStyle name="메모 55 10" xfId="1487"/>
    <cellStyle name="메모 55 11" xfId="1304"/>
    <cellStyle name="메모 55 12" xfId="1194"/>
    <cellStyle name="메모 55 5" xfId="2664"/>
    <cellStyle name="메모 55 7" xfId="2355"/>
    <cellStyle name="메모 55 9" xfId="729"/>
    <cellStyle name="메모 56" xfId="1953"/>
    <cellStyle name="메모 56 10" xfId="1452"/>
    <cellStyle name="메모 56 11" xfId="1286"/>
    <cellStyle name="메모 56 12" xfId="886"/>
    <cellStyle name="메모 56 3" xfId="2932"/>
    <cellStyle name="메모 56 4" xfId="2767"/>
    <cellStyle name="메모 56 9" xfId="1651"/>
    <cellStyle name="메모 6 11" xfId="1433"/>
    <cellStyle name="메모 6 12" xfId="904"/>
    <cellStyle name="메모 6 2 10" xfId="1652"/>
    <cellStyle name="메모 6 2 11" xfId="1488"/>
    <cellStyle name="메모 6 2 12" xfId="1305"/>
    <cellStyle name="메모 6 2 5" xfId="2768"/>
    <cellStyle name="메모 6 2 7" xfId="2525"/>
    <cellStyle name="메모 6 2 8" xfId="2356"/>
    <cellStyle name="메모 6 6" xfId="4085"/>
    <cellStyle name="메모 6 7" xfId="2508"/>
    <cellStyle name="메모 6 9" xfId="2227"/>
    <cellStyle name="메모 60" xfId="2891"/>
    <cellStyle name="메모 64" xfId="3883"/>
    <cellStyle name="메모 65" xfId="2209"/>
    <cellStyle name="믅됞 [0.00]_laroux" xfId="2116"/>
    <cellStyle name="백  13" xfId="1049"/>
    <cellStyle name="백  14" xfId="1051"/>
    <cellStyle name="백  16" xfId="1102"/>
    <cellStyle name="백  17" xfId="770"/>
    <cellStyle name="백  18" xfId="156"/>
    <cellStyle name="백  3" xfId="1026"/>
    <cellStyle name="백  44" xfId="2094"/>
    <cellStyle name="백  45" xfId="858"/>
    <cellStyle name="백  9" xfId="485"/>
    <cellStyle name="백분율 [△2]" xfId="2190"/>
    <cellStyle name="백분율 2" xfId="2121"/>
    <cellStyle name="백분율 2 10" xfId="1100"/>
    <cellStyle name="백분율 2 11" xfId="1"/>
    <cellStyle name="백분율 2 14" xfId="1173"/>
    <cellStyle name="백분율 2 15" xfId="721"/>
    <cellStyle name="백분율 2 16" xfId="567"/>
    <cellStyle name="백분율 2 17" xfId="226"/>
    <cellStyle name="백분율 2 18" xfId="477"/>
    <cellStyle name="백분율 2 30" xfId="2113"/>
    <cellStyle name="백분율 2 33" xfId="2112"/>
    <cellStyle name="백분율 2 38" xfId="2106"/>
    <cellStyle name="백분율 2 47" xfId="812"/>
    <cellStyle name="백분율 2 8" xfId="775"/>
    <cellStyle name="백분율 3 13" xfId="1016"/>
    <cellStyle name="백분율 3 14" xfId="1012"/>
    <cellStyle name="백분율 3 17" xfId="1128"/>
    <cellStyle name="백분율 3 18" xfId="659"/>
    <cellStyle name="백분율 3 3" xfId="1097"/>
    <cellStyle name="백분율 3 31" xfId="2515"/>
    <cellStyle name="백분율 3 4" xfId="1025"/>
    <cellStyle name="백분율 3 46" xfId="814"/>
    <cellStyle name="백분율 3 8" xfId="776"/>
    <cellStyle name="보통 2 10" xfId="2040"/>
    <cellStyle name="보통 2 2 2 11" xfId="4457"/>
    <cellStyle name="보통 2 2 2 2 10" xfId="3950"/>
    <cellStyle name="보통 2 2 2 2 3" xfId="946"/>
    <cellStyle name="보통 2 2 2 2 4" xfId="930"/>
    <cellStyle name="보통 2 2 2 2 5" xfId="4459"/>
    <cellStyle name="보통 2 2 2 2 9" xfId="2677"/>
    <cellStyle name="보통 2 2 2 3" xfId="945"/>
    <cellStyle name="보통 2 2 2 4" xfId="1066"/>
    <cellStyle name="보통 2 2 2 5" xfId="411"/>
    <cellStyle name="보통 2 2 2 6" xfId="1709"/>
    <cellStyle name="보통 2 2 2 7" xfId="403"/>
    <cellStyle name="보통 2 2 2 8" xfId="4598"/>
    <cellStyle name="보통 2 2 45" xfId="1985"/>
    <cellStyle name="보통 2 2 53" xfId="4778"/>
    <cellStyle name="보통 2 2 54" xfId="4703"/>
    <cellStyle name="보통 2 2 55" xfId="3654"/>
    <cellStyle name="보통 2 2 56" xfId="4338"/>
    <cellStyle name="보통 2 2 58" xfId="4185"/>
    <cellStyle name="보통 2 2 59" xfId="3110"/>
    <cellStyle name="보통 2 2 60" xfId="4029"/>
    <cellStyle name="보통 2 2 61" xfId="2858"/>
    <cellStyle name="보통 2 2 63" xfId="2616"/>
    <cellStyle name="보통 2 26" xfId="2039"/>
    <cellStyle name="보통 2 57" xfId="4704"/>
    <cellStyle name="보통 2 58" xfId="3164"/>
    <cellStyle name="보통 2 6 11" xfId="1552"/>
    <cellStyle name="보통 2 6 12" xfId="1364"/>
    <cellStyle name="보통 2 6 2 10" xfId="3815"/>
    <cellStyle name="보통 2 6 2 2 2" xfId="94"/>
    <cellStyle name="보통 2 6 2 3" xfId="1080"/>
    <cellStyle name="보통 2 6 2 5" xfId="1079"/>
    <cellStyle name="보통 2 6 2 6" xfId="1907"/>
    <cellStyle name="보통 2 6 2 8" xfId="3374"/>
    <cellStyle name="보통 2 6 5" xfId="1839"/>
    <cellStyle name="보통 2 6 8" xfId="2417"/>
    <cellStyle name="보통 2 6 9" xfId="2306"/>
    <cellStyle name="보통 2 61" xfId="4200"/>
    <cellStyle name="보통 2 62" xfId="3228"/>
    <cellStyle name="보통 2 63" xfId="1853"/>
    <cellStyle name="보통 2 64" xfId="608"/>
    <cellStyle name="보통 2 66" xfId="494"/>
    <cellStyle name="보통 2 67" xfId="4297"/>
    <cellStyle name="보통 3 2 12" xfId="2572"/>
    <cellStyle name="보통 3 2 2 10" xfId="4524"/>
    <cellStyle name="보통 3 2 2 11" xfId="4545"/>
    <cellStyle name="보통 3 2 2 12" xfId="252"/>
    <cellStyle name="보통 3 2 2 2" xfId="686"/>
    <cellStyle name="보통 3 2 2 2 2" xfId="632"/>
    <cellStyle name="보통 3 2 2 3" xfId="423"/>
    <cellStyle name="보통 3 2 2 5" xfId="415"/>
    <cellStyle name="보통 3 2 2 6" xfId="2933"/>
    <cellStyle name="보통 3 2 2 7" xfId="261"/>
    <cellStyle name="보통 3 2 3" xfId="21"/>
    <cellStyle name="보통 3 2 5" xfId="1950"/>
    <cellStyle name="보통 3 2 9" xfId="1719"/>
    <cellStyle name="보통 3 53" xfId="4777"/>
    <cellStyle name="보통 3 54" xfId="1949"/>
    <cellStyle name="보통 3 55" xfId="3672"/>
    <cellStyle name="보통 3 59" xfId="366"/>
    <cellStyle name="보통 3 61" xfId="1108"/>
    <cellStyle name="보통 3 63" xfId="2675"/>
    <cellStyle name="보통 30" xfId="2038"/>
    <cellStyle name="보통 40" xfId="2037"/>
    <cellStyle name="보통 51 10" xfId="4716"/>
    <cellStyle name="보통 51 11" xfId="2567"/>
    <cellStyle name="보통 51 12" xfId="2317"/>
    <cellStyle name="보통 51 2" xfId="3306"/>
    <cellStyle name="보통 51 3" xfId="4606"/>
    <cellStyle name="보통 51 4" xfId="3633"/>
    <cellStyle name="보통 51 6" xfId="329"/>
    <cellStyle name="보통 51 7" xfId="3066"/>
    <cellStyle name="보통 51 8" xfId="4610"/>
    <cellStyle name="보통 51 9" xfId="3381"/>
    <cellStyle name="보통 52 12" xfId="2325"/>
    <cellStyle name="보통 52 5" xfId="4249"/>
    <cellStyle name="보통 52 6" xfId="3284"/>
    <cellStyle name="보통 52 8" xfId="566"/>
    <cellStyle name="보통 52 9" xfId="4486"/>
    <cellStyle name="보통 53 10" xfId="1575"/>
    <cellStyle name="보통 53 11" xfId="1386"/>
    <cellStyle name="보통 53 12" xfId="1243"/>
    <cellStyle name="보통 53 2" xfId="3204"/>
    <cellStyle name="보통 53 4" xfId="2871"/>
    <cellStyle name="보통 53 9" xfId="1801"/>
    <cellStyle name="보통 54 10" xfId="1526"/>
    <cellStyle name="보통 54 11" xfId="1340"/>
    <cellStyle name="보통 54 12" xfId="1218"/>
    <cellStyle name="보통 54 6" xfId="2518"/>
    <cellStyle name="보통 54 7" xfId="2405"/>
    <cellStyle name="보통 54 8" xfId="2298"/>
    <cellStyle name="보통 54 9" xfId="99"/>
    <cellStyle name="보통 55 10" xfId="1485"/>
    <cellStyle name="보통 55 11" xfId="908"/>
    <cellStyle name="보통 55 12" xfId="1192"/>
    <cellStyle name="보통 55 2" xfId="3156"/>
    <cellStyle name="보통 55 5" xfId="2661"/>
    <cellStyle name="보통 55 7" xfId="2353"/>
    <cellStyle name="보통 55 9" xfId="756"/>
    <cellStyle name="보통 56 10" xfId="1451"/>
    <cellStyle name="보통 56 11" xfId="1285"/>
    <cellStyle name="보통 56 12" xfId="885"/>
    <cellStyle name="보통 56 3" xfId="2930"/>
    <cellStyle name="보통 56 4" xfId="2765"/>
    <cellStyle name="보통 56 9" xfId="1650"/>
    <cellStyle name="보통 57" xfId="4705"/>
    <cellStyle name="보통 6 10" xfId="1655"/>
    <cellStyle name="보통 6 11" xfId="1506"/>
    <cellStyle name="보통 6 12" xfId="1322"/>
    <cellStyle name="보통 6 2 10" xfId="2511"/>
    <cellStyle name="보통 6 2 12" xfId="2258"/>
    <cellStyle name="보통 6 2 2 2" xfId="1906"/>
    <cellStyle name="보통 6 2 3" xfId="956"/>
    <cellStyle name="보통 6 2 5" xfId="3262"/>
    <cellStyle name="보통 6 2 6" xfId="929"/>
    <cellStyle name="보통 6 2 8" xfId="3891"/>
    <cellStyle name="보통 6 3" xfId="3119"/>
    <cellStyle name="보통 6 5" xfId="2786"/>
    <cellStyle name="보통 6 8" xfId="2378"/>
    <cellStyle name="보통 60" xfId="2822"/>
    <cellStyle name="보통 62" xfId="3234"/>
    <cellStyle name="보통 65" xfId="124"/>
    <cellStyle name="보통 66" xfId="1545"/>
    <cellStyle name="보통 67" xfId="1357"/>
    <cellStyle name="빨강" xfId="1786"/>
    <cellStyle name="설명 텍스트 11" xfId="1001"/>
    <cellStyle name="설명 텍스트 13" xfId="2027"/>
    <cellStyle name="설명 텍스트 2 2 2 12" xfId="2766"/>
    <cellStyle name="설명 텍스트 2 2 2 2 10" xfId="3502"/>
    <cellStyle name="설명 텍스트 2 2 2 2 11" xfId="3404"/>
    <cellStyle name="설명 텍스트 2 2 2 2 2" xfId="490"/>
    <cellStyle name="설명 텍스트 2 2 2 2 2 2" xfId="224"/>
    <cellStyle name="설명 텍스트 2 2 2 2 3" xfId="3252"/>
    <cellStyle name="설명 텍스트 2 2 2 2 4" xfId="1032"/>
    <cellStyle name="설명 텍스트 2 2 2 2 5" xfId="954"/>
    <cellStyle name="설명 텍스트 2 2 2 2 7" xfId="3943"/>
    <cellStyle name="설명 텍스트 2 2 2 2 9" xfId="406"/>
    <cellStyle name="설명 텍스트 2 2 2 4" xfId="1063"/>
    <cellStyle name="설명 텍스트 2 2 2 5" xfId="3645"/>
    <cellStyle name="설명 텍스트 2 2 2 6" xfId="3244"/>
    <cellStyle name="설명 텍스트 2 2 2 7" xfId="1722"/>
    <cellStyle name="설명 텍스트 2 2 2 8" xfId="3251"/>
    <cellStyle name="설명 텍스트 2 2 2 9" xfId="3505"/>
    <cellStyle name="설명 텍스트 2 2 49" xfId="5032"/>
    <cellStyle name="설명 텍스트 2 2 51" xfId="4895"/>
    <cellStyle name="설명 텍스트 2 2 53" xfId="4774"/>
    <cellStyle name="설명 텍스트 2 2 54" xfId="4698"/>
    <cellStyle name="설명 텍스트 2 2 57" xfId="2892"/>
    <cellStyle name="설명 텍스트 2 2 58" xfId="4103"/>
    <cellStyle name="설명 텍스트 2 2 60" xfId="1923"/>
    <cellStyle name="설명 텍스트 2 2 62" xfId="2210"/>
    <cellStyle name="설명 텍스트 2 2 63" xfId="3435"/>
    <cellStyle name="설명 텍스트 2 56" xfId="4775"/>
    <cellStyle name="설명 텍스트 2 57" xfId="4699"/>
    <cellStyle name="설명 텍스트 2 58" xfId="3724"/>
    <cellStyle name="설명 텍스트 2 59" xfId="3053"/>
    <cellStyle name="설명 텍스트 2 6 11" xfId="2324"/>
    <cellStyle name="설명 텍스트 2 6 12" xfId="585"/>
    <cellStyle name="설명 텍스트 2 6 2 10" xfId="3998"/>
    <cellStyle name="설명 텍스트 2 6 2 12" xfId="4076"/>
    <cellStyle name="설명 텍스트 2 6 2 3" xfId="534"/>
    <cellStyle name="설명 텍스트 2 6 2 5" xfId="3773"/>
    <cellStyle name="설명 텍스트 2 6 2 8" xfId="3065"/>
    <cellStyle name="설명 텍스트 2 6 2 9" xfId="1168"/>
    <cellStyle name="설명 텍스트 2 6 4" xfId="4266"/>
    <cellStyle name="설명 텍스트 2 6 6" xfId="2637"/>
    <cellStyle name="설명 텍스트 2 6 9" xfId="2552"/>
    <cellStyle name="설명 텍스트 2 61" xfId="4104"/>
    <cellStyle name="설명 텍스트 2 64" xfId="2344"/>
    <cellStyle name="설명 텍스트 2 65" xfId="2778"/>
    <cellStyle name="설명 텍스트 2 66" xfId="1596"/>
    <cellStyle name="설명 텍스트 2 67" xfId="1407"/>
    <cellStyle name="설명 텍스트 3 2 10" xfId="2537"/>
    <cellStyle name="설명 텍스트 3 2 11" xfId="3567"/>
    <cellStyle name="설명 텍스트 3 2 2 10" xfId="3520"/>
    <cellStyle name="설명 텍스트 3 2 2 11" xfId="2524"/>
    <cellStyle name="설명 텍스트 3 2 2 12" xfId="2519"/>
    <cellStyle name="설명 텍스트 3 2 2 3" xfId="688"/>
    <cellStyle name="설명 텍스트 3 2 2 4" xfId="584"/>
    <cellStyle name="설명 텍스트 3 2 2 5" xfId="68"/>
    <cellStyle name="설명 텍스트 3 2 2 6" xfId="3230"/>
    <cellStyle name="설명 텍스트 3 2 2 7" xfId="3384"/>
    <cellStyle name="설명 텍스트 3 2 2 8" xfId="1830"/>
    <cellStyle name="설명 텍스트 3 2 2 9" xfId="4342"/>
    <cellStyle name="설명 텍스트 3 2 3" xfId="612"/>
    <cellStyle name="설명 텍스트 3 2 4" xfId="610"/>
    <cellStyle name="설명 텍스트 3 2 6" xfId="1773"/>
    <cellStyle name="설명 텍스트 3 2 7" xfId="19"/>
    <cellStyle name="설명 텍스트 3 23" xfId="2170"/>
    <cellStyle name="설명 텍스트 3 45" xfId="1984"/>
    <cellStyle name="설명 텍스트 3 49" xfId="2157"/>
    <cellStyle name="설명 텍스트 3 50" xfId="4942"/>
    <cellStyle name="설명 텍스트 3 51" xfId="4884"/>
    <cellStyle name="설명 텍스트 3 52" xfId="4813"/>
    <cellStyle name="설명 텍스트 3 53" xfId="4773"/>
    <cellStyle name="설명 텍스트 3 54" xfId="4695"/>
    <cellStyle name="설명 텍스트 3 61" xfId="4603"/>
    <cellStyle name="설명 텍스트 51 10" xfId="2309"/>
    <cellStyle name="설명 텍스트 51 11" xfId="196"/>
    <cellStyle name="설명 텍스트 51 12" xfId="1508"/>
    <cellStyle name="설명 텍스트 51 3" xfId="1943"/>
    <cellStyle name="설명 텍스트 51 4" xfId="3122"/>
    <cellStyle name="설명 텍스트 51 9" xfId="2381"/>
    <cellStyle name="설명 텍스트 52 3" xfId="3086"/>
    <cellStyle name="설명 텍스트 52 4" xfId="3691"/>
    <cellStyle name="설명 텍스트 52 7" xfId="3922"/>
    <cellStyle name="설명 텍스트 52 9" xfId="2611"/>
    <cellStyle name="설명 텍스트 53 10" xfId="1573"/>
    <cellStyle name="설명 텍스트 53 11" xfId="1384"/>
    <cellStyle name="설명 텍스트 53 12" xfId="1242"/>
    <cellStyle name="설명 텍스트 53 2" xfId="3200"/>
    <cellStyle name="설명 텍스트 53 6" xfId="2570"/>
    <cellStyle name="설명 텍스트 53 9" xfId="307"/>
    <cellStyle name="설명 텍스트 54 10" xfId="1524"/>
    <cellStyle name="설명 텍스트 54 11" xfId="1339"/>
    <cellStyle name="설명 텍스트 54 12" xfId="280"/>
    <cellStyle name="설명 텍스트 54 2" xfId="3160"/>
    <cellStyle name="설명 텍스트 54 6" xfId="1821"/>
    <cellStyle name="설명 텍스트 54 7" xfId="2401"/>
    <cellStyle name="설명 텍스트 54 8" xfId="2296"/>
    <cellStyle name="설명 텍스트 54 9" xfId="670"/>
    <cellStyle name="설명 텍스트 55 10" xfId="1484"/>
    <cellStyle name="설명 텍스트 55 11" xfId="1302"/>
    <cellStyle name="설명 텍스트 55 12" xfId="1191"/>
    <cellStyle name="설명 텍스트 55 2" xfId="3153"/>
    <cellStyle name="설명 텍스트 55 3" xfId="2976"/>
    <cellStyle name="설명 텍스트 55 4" xfId="2812"/>
    <cellStyle name="설명 텍스트 55 5" xfId="2659"/>
    <cellStyle name="설명 텍스트 55 7" xfId="314"/>
    <cellStyle name="설명 텍스트 55 8" xfId="1808"/>
    <cellStyle name="설명 텍스트 55 9" xfId="669"/>
    <cellStyle name="설명 텍스트 56" xfId="4776"/>
    <cellStyle name="설명 텍스트 56 10" xfId="1450"/>
    <cellStyle name="설명 텍스트 56 11" xfId="1284"/>
    <cellStyle name="설명 텍스트 56 12" xfId="884"/>
    <cellStyle name="설명 텍스트 56 3" xfId="2928"/>
    <cellStyle name="설명 텍스트 56 6" xfId="2490"/>
    <cellStyle name="설명 텍스트 56 9" xfId="1649"/>
    <cellStyle name="설명 텍스트 57" xfId="4700"/>
    <cellStyle name="설명 텍스트 58" xfId="3723"/>
    <cellStyle name="설명 텍스트 6 11" xfId="2283"/>
    <cellStyle name="설명 텍스트 6 2 2 2" xfId="745"/>
    <cellStyle name="설명 텍스트 6 2 3" xfId="1149"/>
    <cellStyle name="설명 텍스트 6 2 6" xfId="3371"/>
    <cellStyle name="설명 텍스트 6 2 7" xfId="3770"/>
    <cellStyle name="설명 텍스트 6 2 8" xfId="1706"/>
    <cellStyle name="설명 텍스트 6 2 9" xfId="2931"/>
    <cellStyle name="설명 텍스트 6 3" xfId="3171"/>
    <cellStyle name="설명 텍스트 6 4" xfId="4267"/>
    <cellStyle name="설명 텍스트 6 8" xfId="4473"/>
    <cellStyle name="설명 텍스트 61" xfId="4105"/>
    <cellStyle name="설명 텍스트 62" xfId="2584"/>
    <cellStyle name="설명 텍스트 64" xfId="113"/>
    <cellStyle name="설명 텍스트 65" xfId="3973"/>
    <cellStyle name="설명 텍스트 67" xfId="4638"/>
    <cellStyle name="셀 확인 2 10" xfId="2035"/>
    <cellStyle name="셀 확인 2 2 2 10" xfId="1131"/>
    <cellStyle name="셀 확인 2 2 2 11" xfId="1584"/>
    <cellStyle name="셀 확인 2 2 2 12" xfId="1394"/>
    <cellStyle name="셀 확인 2 2 2 2 10" xfId="4437"/>
    <cellStyle name="셀 확인 2 2 2 2 2" xfId="599"/>
    <cellStyle name="셀 확인 2 2 2 2 2 2" xfId="572"/>
    <cellStyle name="셀 확인 2 2 2 2 4" xfId="927"/>
    <cellStyle name="셀 확인 2 2 2 2 5" xfId="499"/>
    <cellStyle name="셀 확인 2 2 2 2 6" xfId="1038"/>
    <cellStyle name="셀 확인 2 2 2 2 7" xfId="4460"/>
    <cellStyle name="셀 확인 2 2 2 2 8" xfId="13"/>
    <cellStyle name="셀 확인 2 2 2 6" xfId="1122"/>
    <cellStyle name="셀 확인 2 2 51" xfId="4890"/>
    <cellStyle name="셀 확인 2 2 52" xfId="4808"/>
    <cellStyle name="셀 확인 2 2 53" xfId="4771"/>
    <cellStyle name="셀 확인 2 2 54" xfId="4692"/>
    <cellStyle name="셀 확인 2 2 57" xfId="2823"/>
    <cellStyle name="셀 확인 2 2 59" xfId="369"/>
    <cellStyle name="셀 확인 2 2 60" xfId="2411"/>
    <cellStyle name="셀 확인 2 2 63" xfId="1546"/>
    <cellStyle name="셀 확인 2 2 64" xfId="1358"/>
    <cellStyle name="셀 확인 2 26" xfId="2034"/>
    <cellStyle name="셀 확인 2 53" xfId="2154"/>
    <cellStyle name="셀 확인 2 54" xfId="4891"/>
    <cellStyle name="셀 확인 2 55" xfId="4809"/>
    <cellStyle name="셀 확인 2 56" xfId="4772"/>
    <cellStyle name="셀 확인 2 57" xfId="1948"/>
    <cellStyle name="셀 확인 2 59" xfId="2993"/>
    <cellStyle name="셀 확인 2 6 10" xfId="2434"/>
    <cellStyle name="셀 확인 2 6 12" xfId="1658"/>
    <cellStyle name="셀 확인 2 6 2 12" xfId="1631"/>
    <cellStyle name="셀 확인 2 6 2 2 2" xfId="488"/>
    <cellStyle name="셀 확인 2 6 2 3" xfId="1731"/>
    <cellStyle name="셀 확인 2 6 2 5" xfId="3533"/>
    <cellStyle name="셀 확인 2 6 2 6" xfId="3305"/>
    <cellStyle name="셀 확인 2 6 2 7" xfId="4190"/>
    <cellStyle name="셀 확인 2 6 4" xfId="4264"/>
    <cellStyle name="셀 확인 2 6 7" xfId="232"/>
    <cellStyle name="셀 확인 2 6 9" xfId="3685"/>
    <cellStyle name="셀 확인 2 60" xfId="2780"/>
    <cellStyle name="셀 확인 2 62" xfId="2546"/>
    <cellStyle name="셀 확인 2 63" xfId="2372"/>
    <cellStyle name="셀 확인 2 65" xfId="295"/>
    <cellStyle name="셀 확인 2 66" xfId="1500"/>
    <cellStyle name="셀 확인 2 67" xfId="1316"/>
    <cellStyle name="셀 확인 3 2 10" xfId="2247"/>
    <cellStyle name="셀 확인 3 2 11" xfId="2404"/>
    <cellStyle name="셀 확인 3 2 12" xfId="553"/>
    <cellStyle name="셀 확인 3 2 2 10" xfId="3658"/>
    <cellStyle name="셀 확인 3 2 2 12" xfId="3158"/>
    <cellStyle name="셀 확인 3 2 2 2" xfId="1698"/>
    <cellStyle name="셀 확인 3 2 2 2 2" xfId="387"/>
    <cellStyle name="셀 확인 3 2 2 4" xfId="1701"/>
    <cellStyle name="셀 확인 3 2 2 5" xfId="73"/>
    <cellStyle name="셀 확인 3 2 2 6" xfId="687"/>
    <cellStyle name="셀 확인 3 2 3" xfId="437"/>
    <cellStyle name="셀 확인 3 2 4" xfId="3113"/>
    <cellStyle name="셀 확인 3 51" xfId="4886"/>
    <cellStyle name="셀 확인 3 52" xfId="4806"/>
    <cellStyle name="셀 확인 3 53" xfId="4770"/>
    <cellStyle name="셀 확인 3 54" xfId="4689"/>
    <cellStyle name="셀 확인 3 55" xfId="3727"/>
    <cellStyle name="셀 확인 3 64" xfId="1922"/>
    <cellStyle name="셀 확인 33" xfId="2033"/>
    <cellStyle name="셀 확인 4 11" xfId="4885"/>
    <cellStyle name="셀 확인 4 12" xfId="4805"/>
    <cellStyle name="셀 확인 4 13" xfId="4769"/>
    <cellStyle name="셀 확인 4 14" xfId="4688"/>
    <cellStyle name="셀 확인 4 15" xfId="3728"/>
    <cellStyle name="셀 확인 4 18" xfId="2632"/>
    <cellStyle name="셀 확인 4 2 10" xfId="1691"/>
    <cellStyle name="셀 확인 4 2 2 10" xfId="1872"/>
    <cellStyle name="셀 확인 4 2 2 2 2" xfId="3562"/>
    <cellStyle name="셀 확인 4 2 2 3" xfId="4392"/>
    <cellStyle name="셀 확인 4 2 2 8" xfId="2876"/>
    <cellStyle name="셀 확인 4 2 2 9" xfId="3165"/>
    <cellStyle name="셀 확인 4 2 3" xfId="3985"/>
    <cellStyle name="셀 확인 4 2 4" xfId="3368"/>
    <cellStyle name="셀 확인 4 2 5" xfId="4542"/>
    <cellStyle name="셀 확인 4 2 6" xfId="685"/>
    <cellStyle name="셀 확인 4 2 8" xfId="336"/>
    <cellStyle name="셀 확인 4 2 9" xfId="3623"/>
    <cellStyle name="셀 확인 4 21" xfId="4149"/>
    <cellStyle name="셀 확인 4 22" xfId="3686"/>
    <cellStyle name="셀 확인 5 11" xfId="1960"/>
    <cellStyle name="셀 확인 5 12" xfId="1956"/>
    <cellStyle name="셀 확인 5 13" xfId="4768"/>
    <cellStyle name="셀 확인 5 14" xfId="4687"/>
    <cellStyle name="셀 확인 5 15" xfId="3729"/>
    <cellStyle name="셀 확인 5 2 11" xfId="3297"/>
    <cellStyle name="셀 확인 5 2 12" xfId="2746"/>
    <cellStyle name="셀 확인 5 2 2 10" xfId="179"/>
    <cellStyle name="셀 확인 5 2 2 11" xfId="1934"/>
    <cellStyle name="셀 확인 5 2 2 2 2" xfId="3561"/>
    <cellStyle name="셀 확인 5 2 2 3" xfId="4393"/>
    <cellStyle name="셀 확인 5 2 2 5" xfId="4709"/>
    <cellStyle name="셀 확인 5 2 2 9" xfId="3379"/>
    <cellStyle name="셀 확인 5 2 3" xfId="3990"/>
    <cellStyle name="셀 확인 5 2 5" xfId="2927"/>
    <cellStyle name="셀 확인 5 2 6" xfId="661"/>
    <cellStyle name="셀 확인 5 2 9" xfId="574"/>
    <cellStyle name="셀 확인 5 22" xfId="3661"/>
    <cellStyle name="셀 확인 5 24" xfId="3205"/>
    <cellStyle name="셀 확인 5 9" xfId="1968"/>
    <cellStyle name="셀 확인 51 11" xfId="75"/>
    <cellStyle name="셀 확인 51 12" xfId="4201"/>
    <cellStyle name="셀 확인 51 5" xfId="2922"/>
    <cellStyle name="셀 확인 51 6" xfId="324"/>
    <cellStyle name="셀 확인 51 9" xfId="3996"/>
    <cellStyle name="셀 확인 52 10" xfId="293"/>
    <cellStyle name="셀 확인 52 11" xfId="1426"/>
    <cellStyle name="셀 확인 52 12" xfId="1266"/>
    <cellStyle name="셀 확인 52 3" xfId="3080"/>
    <cellStyle name="셀 확인 52 4" xfId="2921"/>
    <cellStyle name="셀 확인 52 5" xfId="2760"/>
    <cellStyle name="셀 확인 53 10" xfId="1569"/>
    <cellStyle name="셀 확인 53 11" xfId="1380"/>
    <cellStyle name="셀 확인 53 12" xfId="1239"/>
    <cellStyle name="셀 확인 53 3" xfId="3028"/>
    <cellStyle name="셀 확인 53 4" xfId="2866"/>
    <cellStyle name="셀 확인 53 6" xfId="2566"/>
    <cellStyle name="셀 확인 53 9" xfId="303"/>
    <cellStyle name="셀 확인 54" xfId="4892"/>
    <cellStyle name="셀 확인 54 10" xfId="1521"/>
    <cellStyle name="셀 확인 54 11" xfId="1336"/>
    <cellStyle name="셀 확인 54 12" xfId="1215"/>
    <cellStyle name="셀 확인 54 6" xfId="2512"/>
    <cellStyle name="셀 확인 54 7" xfId="2395"/>
    <cellStyle name="셀 확인 54 8" xfId="2292"/>
    <cellStyle name="셀 확인 54 9" xfId="620"/>
    <cellStyle name="셀 확인 55" xfId="4810"/>
    <cellStyle name="셀 확인 55 10" xfId="1482"/>
    <cellStyle name="셀 확인 55 11" xfId="291"/>
    <cellStyle name="셀 확인 55 12" xfId="1189"/>
    <cellStyle name="셀 확인 55 2" xfId="3147"/>
    <cellStyle name="셀 확인 55 4" xfId="2808"/>
    <cellStyle name="셀 확인 55 5" xfId="2655"/>
    <cellStyle name="셀 확인 55 7" xfId="309"/>
    <cellStyle name="셀 확인 55 9" xfId="100"/>
    <cellStyle name="셀 확인 56" xfId="1952"/>
    <cellStyle name="셀 확인 56 10" xfId="1449"/>
    <cellStyle name="셀 확인 56 11" xfId="1283"/>
    <cellStyle name="셀 확인 56 12" xfId="883"/>
    <cellStyle name="셀 확인 56 9" xfId="1648"/>
    <cellStyle name="셀 확인 57" xfId="4693"/>
    <cellStyle name="셀 확인 58" xfId="2133"/>
    <cellStyle name="셀 확인 59" xfId="2947"/>
    <cellStyle name="셀 확인 6 12" xfId="259"/>
    <cellStyle name="셀 확인 6 2 10" xfId="3013"/>
    <cellStyle name="셀 확인 6 2 12" xfId="1910"/>
    <cellStyle name="셀 확인 6 2 3" xfId="3991"/>
    <cellStyle name="셀 확인 6 2 5" xfId="548"/>
    <cellStyle name="셀 확인 6 2 6" xfId="57"/>
    <cellStyle name="셀 확인 6 4" xfId="4265"/>
    <cellStyle name="셀 확인 6 8" xfId="2128"/>
    <cellStyle name="셀 확인 6 9" xfId="3182"/>
    <cellStyle name="셀 확인 60" xfId="2763"/>
    <cellStyle name="셀 확인 65" xfId="1620"/>
    <cellStyle name="셀 확인 66" xfId="1460"/>
    <cellStyle name="셀 확인 67" xfId="1293"/>
    <cellStyle name="숫자(R)" xfId="1797"/>
    <cellStyle name="쉼표 [0]" xfId="5119" builtinId="6"/>
    <cellStyle name="쉼표 [0] 15 3" xfId="801"/>
    <cellStyle name="쉼표 [0] 15 4" xfId="277"/>
    <cellStyle name="쉼표 [0] 2" xfId="1028"/>
    <cellStyle name="쉼표 [0] 2 10" xfId="1020"/>
    <cellStyle name="쉼표 [0] 2 10 2" xfId="741"/>
    <cellStyle name="쉼표 [0] 2 12" xfId="764"/>
    <cellStyle name="쉼표 [0] 2 12 2" xfId="1165"/>
    <cellStyle name="쉼표 [0] 2 13" xfId="1095"/>
    <cellStyle name="쉼표 [0] 2 14 2" xfId="699"/>
    <cellStyle name="쉼표 [0] 2 16" xfId="1132"/>
    <cellStyle name="쉼표 [0] 2 17" xfId="706"/>
    <cellStyle name="쉼표 [0] 2 18" xfId="530"/>
    <cellStyle name="쉼표 [0] 2 19" xfId="192"/>
    <cellStyle name="쉼표 [0] 2 2" xfId="2120"/>
    <cellStyle name="쉼표 [0] 2 2 2 3" xfId="851"/>
    <cellStyle name="쉼표 [0] 2 2 2 4" xfId="787"/>
    <cellStyle name="쉼표 [0] 2 20" xfId="471"/>
    <cellStyle name="쉼표 [0] 2 49" xfId="818"/>
    <cellStyle name="쉼표 [0] 2 6" xfId="1053"/>
    <cellStyle name="쉼표 [0] 2 6 2" xfId="1126"/>
    <cellStyle name="쉼표 [0] 2 7" xfId="1052"/>
    <cellStyle name="쉼표 [0] 2 7 2" xfId="1171"/>
    <cellStyle name="쉼표 [0] 2 8 2" xfId="90"/>
    <cellStyle name="쉼표 [0] 6 3" xfId="860"/>
    <cellStyle name="쉼표 [0] 6 4" xfId="781"/>
    <cellStyle name="스타일 1" xfId="575"/>
    <cellStyle name="스타일 1 10" xfId="751"/>
    <cellStyle name="스타일 1 11" xfId="54"/>
    <cellStyle name="스타일 1 12" xfId="1152"/>
    <cellStyle name="스타일 1 14" xfId="698"/>
    <cellStyle name="스타일 1 6" xfId="1113"/>
    <cellStyle name="스타일 1 7" xfId="1777"/>
    <cellStyle name="스타일 1 8" xfId="970"/>
    <cellStyle name="연결된 셀 2 2 25" xfId="2171"/>
    <cellStyle name="연결된 셀 2 2 51" xfId="4879"/>
    <cellStyle name="연결된 셀 2 2 52" xfId="4799"/>
    <cellStyle name="연결된 셀 2 2 53" xfId="4765"/>
    <cellStyle name="연결된 셀 2 2 54" xfId="4683"/>
    <cellStyle name="연결된 셀 2 2 55" xfId="3222"/>
    <cellStyle name="연결된 셀 2 2 57" xfId="2893"/>
    <cellStyle name="연결된 셀 2 2 60" xfId="4719"/>
    <cellStyle name="연결된 셀 2 2 61" xfId="344"/>
    <cellStyle name="연결된 셀 2 2 62" xfId="1805"/>
    <cellStyle name="연결된 셀 2 3 11" xfId="4878"/>
    <cellStyle name="연결된 셀 2 3 12" xfId="4798"/>
    <cellStyle name="연결된 셀 2 3 13" xfId="4764"/>
    <cellStyle name="연결된 셀 2 3 14" xfId="4682"/>
    <cellStyle name="연결된 셀 2 3 19" xfId="3255"/>
    <cellStyle name="연결된 셀 2 3 2 11" xfId="3394"/>
    <cellStyle name="연결된 셀 2 3 2 12" xfId="392"/>
    <cellStyle name="연결된 셀 2 3 2 2 10" xfId="722"/>
    <cellStyle name="연결된 셀 2 3 2 2 11" xfId="308"/>
    <cellStyle name="연결된 셀 2 3 2 2 12" xfId="3946"/>
    <cellStyle name="연결된 셀 2 3 2 2 2" xfId="371"/>
    <cellStyle name="연결된 셀 2 3 2 2 2 2" xfId="1881"/>
    <cellStyle name="연결된 셀 2 3 2 2 3" xfId="4399"/>
    <cellStyle name="연결된 셀 2 3 2 2 4" xfId="4585"/>
    <cellStyle name="연결된 셀 2 3 2 2 6" xfId="4435"/>
    <cellStyle name="연결된 셀 2 3 2 2 7" xfId="3388"/>
    <cellStyle name="연결된 셀 2 3 2 4" xfId="1135"/>
    <cellStyle name="연결된 셀 2 3 2 5" xfId="1039"/>
    <cellStyle name="연결된 셀 2 3 2 7" xfId="4502"/>
    <cellStyle name="연결된 셀 2 3 2 8" xfId="1134"/>
    <cellStyle name="연결된 셀 2 3 2 9" xfId="3498"/>
    <cellStyle name="연결된 셀 2 3 20" xfId="2951"/>
    <cellStyle name="연결된 셀 2 3 22" xfId="3070"/>
    <cellStyle name="연결된 셀 2 3 23" xfId="3564"/>
    <cellStyle name="연결된 셀 2 3 24" xfId="4158"/>
    <cellStyle name="연결된 셀 2 3 9" xfId="5031"/>
    <cellStyle name="연결된 셀 2 4 11" xfId="4877"/>
    <cellStyle name="연결된 셀 2 4 12" xfId="4797"/>
    <cellStyle name="연결된 셀 2 4 13" xfId="4763"/>
    <cellStyle name="연결된 셀 2 4 14" xfId="4681"/>
    <cellStyle name="연결된 셀 2 4 15" xfId="3331"/>
    <cellStyle name="연결된 셀 2 4 16" xfId="4532"/>
    <cellStyle name="연결된 셀 2 4 17" xfId="4385"/>
    <cellStyle name="연결된 셀 2 4 18" xfId="4101"/>
    <cellStyle name="연결된 셀 2 4 2 12" xfId="391"/>
    <cellStyle name="연결된 셀 2 4 2 2 11" xfId="2553"/>
    <cellStyle name="연결된 셀 2 4 2 2 2" xfId="365"/>
    <cellStyle name="연결된 셀 2 4 2 2 2 2" xfId="3558"/>
    <cellStyle name="연결된 셀 2 4 2 2 3" xfId="4400"/>
    <cellStyle name="연결된 셀 2 4 2 2 4" xfId="4569"/>
    <cellStyle name="연결된 셀 2 4 2 2 5" xfId="3087"/>
    <cellStyle name="연결된 셀 2 4 2 2 9" xfId="2906"/>
    <cellStyle name="연결된 셀 2 4 2 4" xfId="1040"/>
    <cellStyle name="연결된 셀 2 4 2 5" xfId="1110"/>
    <cellStyle name="연결된 셀 2 4 22" xfId="3552"/>
    <cellStyle name="연결된 셀 2 4 9" xfId="5030"/>
    <cellStyle name="연결된 셀 2 45" xfId="2003"/>
    <cellStyle name="연결된 셀 2 46" xfId="2004"/>
    <cellStyle name="연결된 셀 2 48" xfId="697"/>
    <cellStyle name="연결된 셀 2 5 11" xfId="4876"/>
    <cellStyle name="연결된 셀 2 5 12" xfId="4796"/>
    <cellStyle name="연결된 셀 2 5 13" xfId="4762"/>
    <cellStyle name="연결된 셀 2 5 14" xfId="4680"/>
    <cellStyle name="연결된 셀 2 5 18" xfId="3920"/>
    <cellStyle name="연결된 셀 2 5 2 10" xfId="3801"/>
    <cellStyle name="연결된 셀 2 5 2 12" xfId="3341"/>
    <cellStyle name="연결된 셀 2 5 2 2 10" xfId="2747"/>
    <cellStyle name="연결된 셀 2 5 2 2 11" xfId="2261"/>
    <cellStyle name="연결된 셀 2 5 2 2 2" xfId="361"/>
    <cellStyle name="연결된 셀 2 5 2 2 2 2" xfId="3557"/>
    <cellStyle name="연결된 셀 2 5 2 2 3" xfId="4401"/>
    <cellStyle name="연결된 셀 2 5 2 2 6" xfId="4360"/>
    <cellStyle name="연결된 셀 2 5 2 2 7" xfId="2999"/>
    <cellStyle name="연결된 셀 2 5 2 2 8" xfId="4054"/>
    <cellStyle name="연결된 셀 2 5 2 3" xfId="4006"/>
    <cellStyle name="연결된 셀 2 5 2 4" xfId="727"/>
    <cellStyle name="연결된 셀 2 5 2 6" xfId="1890"/>
    <cellStyle name="연결된 셀 2 5 2 7" xfId="67"/>
    <cellStyle name="연결된 셀 2 5 2 8" xfId="3500"/>
    <cellStyle name="연결된 셀 2 5 9" xfId="5029"/>
    <cellStyle name="연결된 셀 2 50" xfId="644"/>
    <cellStyle name="연결된 셀 2 52" xfId="625"/>
    <cellStyle name="연결된 셀 2 54" xfId="643"/>
    <cellStyle name="연결된 셀 2 56" xfId="626"/>
    <cellStyle name="연결된 셀 2 57" xfId="1996"/>
    <cellStyle name="연결된 셀 2 6 10" xfId="665"/>
    <cellStyle name="연결된 셀 2 6 11" xfId="4161"/>
    <cellStyle name="연결된 셀 2 6 12" xfId="4436"/>
    <cellStyle name="연결된 셀 2 6 2 11" xfId="1857"/>
    <cellStyle name="연결된 셀 2 6 2 2 2" xfId="360"/>
    <cellStyle name="연결된 셀 2 6 2 3" xfId="4007"/>
    <cellStyle name="연결된 셀 2 6 2 4" xfId="101"/>
    <cellStyle name="연결된 셀 2 6 2 5" xfId="1123"/>
    <cellStyle name="연결된 셀 2 6 2 6" xfId="2137"/>
    <cellStyle name="연결된 셀 2 6 2 7" xfId="81"/>
    <cellStyle name="연결된 셀 2 6 4" xfId="4262"/>
    <cellStyle name="연결된 셀 2 6 6" xfId="3616"/>
    <cellStyle name="연결된 셀 2 6 7" xfId="521"/>
    <cellStyle name="연결된 셀 2 66" xfId="4880"/>
    <cellStyle name="연결된 셀 2 67" xfId="4800"/>
    <cellStyle name="연결된 셀 2 68" xfId="4766"/>
    <cellStyle name="연결된 셀 2 69" xfId="4684"/>
    <cellStyle name="연결된 셀 2 70" xfId="3732"/>
    <cellStyle name="연결된 셀 2 71" xfId="3054"/>
    <cellStyle name="연결된 셀 2 74" xfId="4208"/>
    <cellStyle name="연결된 셀 2 76" xfId="2345"/>
    <cellStyle name="연결된 셀 2 78" xfId="1597"/>
    <cellStyle name="연결된 셀 2 79" xfId="1408"/>
    <cellStyle name="연결된 셀 21" xfId="2032"/>
    <cellStyle name="연결된 셀 3 52" xfId="5028"/>
    <cellStyle name="연결된 셀 3 54" xfId="4875"/>
    <cellStyle name="연결된 셀 3 55" xfId="4795"/>
    <cellStyle name="연결된 셀 3 56" xfId="4761"/>
    <cellStyle name="연결된 셀 3 61" xfId="3643"/>
    <cellStyle name="연결된 셀 3 65" xfId="3700"/>
    <cellStyle name="연결된 셀 3 66" xfId="4491"/>
    <cellStyle name="연결된 셀 3 67" xfId="3899"/>
    <cellStyle name="연결된 셀 39" xfId="2031"/>
    <cellStyle name="연결된 셀 4 11" xfId="4874"/>
    <cellStyle name="연결된 셀 4 12" xfId="4794"/>
    <cellStyle name="연결된 셀 4 13" xfId="4760"/>
    <cellStyle name="연결된 셀 4 17" xfId="3833"/>
    <cellStyle name="연결된 셀 4 2 10" xfId="3375"/>
    <cellStyle name="연결된 셀 4 2 11" xfId="1078"/>
    <cellStyle name="연결된 셀 4 2 2 10" xfId="3336"/>
    <cellStyle name="연결된 셀 4 2 2 11" xfId="1876"/>
    <cellStyle name="연결된 셀 4 2 2 2 2" xfId="3555"/>
    <cellStyle name="연결된 셀 4 2 2 3" xfId="4403"/>
    <cellStyle name="연결된 셀 4 2 2 4" xfId="3499"/>
    <cellStyle name="연결된 셀 4 2 2 5" xfId="3188"/>
    <cellStyle name="연결된 셀 4 2 2 7" xfId="3129"/>
    <cellStyle name="연결된 셀 4 2 2 8" xfId="3391"/>
    <cellStyle name="연결된 셀 4 2 3" xfId="1866"/>
    <cellStyle name="연결된 셀 4 2 4" xfId="545"/>
    <cellStyle name="연결된 셀 4 2 6" xfId="4225"/>
    <cellStyle name="연결된 셀 4 2 7" xfId="3420"/>
    <cellStyle name="연결된 셀 4 2 8" xfId="1035"/>
    <cellStyle name="연결된 셀 4 20" xfId="4051"/>
    <cellStyle name="연결된 셀 4 22" xfId="3977"/>
    <cellStyle name="연결된 셀 4 23" xfId="2364"/>
    <cellStyle name="연결된 셀 4 6" xfId="2158"/>
    <cellStyle name="연결된 셀 4 9" xfId="5027"/>
    <cellStyle name="연결된 셀 48" xfId="1089"/>
    <cellStyle name="연결된 셀 49" xfId="1790"/>
    <cellStyle name="연결된 셀 5 11" xfId="4873"/>
    <cellStyle name="연결된 셀 5 12" xfId="1955"/>
    <cellStyle name="연결된 셀 5 17" xfId="3387"/>
    <cellStyle name="연결된 셀 5 18" xfId="3911"/>
    <cellStyle name="연결된 셀 5 19" xfId="1819"/>
    <cellStyle name="연결된 셀 5 2 10" xfId="2670"/>
    <cellStyle name="연결된 셀 5 2 12" xfId="390"/>
    <cellStyle name="연결된 셀 5 2 2 10" xfId="2456"/>
    <cellStyle name="연결된 셀 5 2 2 2 2" xfId="3554"/>
    <cellStyle name="연결된 셀 5 2 2 3" xfId="4404"/>
    <cellStyle name="연결된 셀 5 2 2 6" xfId="203"/>
    <cellStyle name="연결된 셀 5 2 2 8" xfId="2610"/>
    <cellStyle name="연결된 셀 5 2 2 9" xfId="92"/>
    <cellStyle name="연결된 셀 5 2 4" xfId="1061"/>
    <cellStyle name="연결된 셀 5 2 7" xfId="509"/>
    <cellStyle name="연결된 셀 5 2 9" xfId="949"/>
    <cellStyle name="연결된 셀 5 21" xfId="2223"/>
    <cellStyle name="연결된 셀 5 23" xfId="1429"/>
    <cellStyle name="연결된 셀 5 24" xfId="1268"/>
    <cellStyle name="연결된 셀 5 9" xfId="1967"/>
    <cellStyle name="연결된 셀 50" xfId="730"/>
    <cellStyle name="연결된 셀 52" xfId="719"/>
    <cellStyle name="연결된 셀 54" xfId="1141"/>
    <cellStyle name="연결된 셀 56" xfId="61"/>
    <cellStyle name="연결된 셀 58" xfId="1992"/>
    <cellStyle name="연결된 셀 6 10" xfId="3828"/>
    <cellStyle name="연결된 셀 6 2 12" xfId="1707"/>
    <cellStyle name="연결된 셀 6 2 2" xfId="4618"/>
    <cellStyle name="연결된 셀 6 2 4" xfId="922"/>
    <cellStyle name="연결된 셀 6 2 6" xfId="246"/>
    <cellStyle name="연결된 셀 6 2 7" xfId="2495"/>
    <cellStyle name="연결된 셀 6 2 8" xfId="3503"/>
    <cellStyle name="연결된 셀 6 2 9" xfId="950"/>
    <cellStyle name="연결된 셀 6 4" xfId="4263"/>
    <cellStyle name="연결된 셀 6 7" xfId="253"/>
    <cellStyle name="연결된 셀 6 8" xfId="2619"/>
    <cellStyle name="연결된 셀 6 9" xfId="3845"/>
    <cellStyle name="연결된 셀 63 11" xfId="53"/>
    <cellStyle name="연결된 셀 63 3" xfId="4617"/>
    <cellStyle name="연결된 셀 63 5" xfId="3357"/>
    <cellStyle name="연결된 셀 63 6" xfId="3860"/>
    <cellStyle name="연결된 셀 63 7" xfId="3756"/>
    <cellStyle name="연결된 셀 63 9" xfId="3997"/>
    <cellStyle name="연결된 셀 64 10" xfId="1618"/>
    <cellStyle name="연결된 셀 64 11" xfId="1424"/>
    <cellStyle name="연결된 셀 64 12" xfId="1265"/>
    <cellStyle name="연결된 셀 64 3" xfId="3076"/>
    <cellStyle name="연결된 셀 64 4" xfId="2916"/>
    <cellStyle name="연결된 셀 64 5" xfId="2758"/>
    <cellStyle name="연결된 셀 65 10" xfId="1567"/>
    <cellStyle name="연결된 셀 65 11" xfId="1378"/>
    <cellStyle name="연결된 셀 65 12" xfId="1238"/>
    <cellStyle name="연결된 셀 65 3" xfId="3023"/>
    <cellStyle name="연결된 셀 65 4" xfId="2861"/>
    <cellStyle name="연결된 셀 65 5" xfId="2707"/>
    <cellStyle name="연결된 셀 65 6" xfId="2564"/>
    <cellStyle name="연결된 셀 65 7" xfId="1817"/>
    <cellStyle name="연결된 셀 65 9" xfId="918"/>
    <cellStyle name="연결된 셀 66" xfId="4881"/>
    <cellStyle name="연결된 셀 66 10" xfId="1520"/>
    <cellStyle name="연결된 셀 66 11" xfId="1335"/>
    <cellStyle name="연결된 셀 66 12" xfId="1214"/>
    <cellStyle name="연결된 셀 66 7" xfId="2391"/>
    <cellStyle name="연결된 셀 66 8" xfId="2290"/>
    <cellStyle name="연결된 셀 66 9" xfId="564"/>
    <cellStyle name="연결된 셀 67" xfId="4801"/>
    <cellStyle name="연결된 셀 67 10" xfId="1481"/>
    <cellStyle name="연결된 셀 67 11" xfId="290"/>
    <cellStyle name="연결된 셀 67 12" xfId="1188"/>
    <cellStyle name="연결된 셀 67 2" xfId="3140"/>
    <cellStyle name="연결된 셀 67 4" xfId="2805"/>
    <cellStyle name="연결된 셀 67 7" xfId="1663"/>
    <cellStyle name="연결된 셀 67 9" xfId="667"/>
    <cellStyle name="연결된 셀 68" xfId="4767"/>
    <cellStyle name="연결된 셀 68 10" xfId="1448"/>
    <cellStyle name="연결된 셀 68 11" xfId="1282"/>
    <cellStyle name="연결된 셀 68 12" xfId="882"/>
    <cellStyle name="연결된 셀 68 2" xfId="3111"/>
    <cellStyle name="연결된 셀 68 5" xfId="2627"/>
    <cellStyle name="연결된 셀 68 9" xfId="1647"/>
    <cellStyle name="연결된 셀 69" xfId="4685"/>
    <cellStyle name="연결된 셀 70" xfId="3731"/>
    <cellStyle name="연결된 셀 74" xfId="2585"/>
    <cellStyle name="연결된 셀 79" xfId="2351"/>
    <cellStyle name="요약 2 2 32" xfId="2030"/>
    <cellStyle name="요약 2 2 43" xfId="1991"/>
    <cellStyle name="요약 2 2 49" xfId="5024"/>
    <cellStyle name="요약 2 2 52" xfId="4791"/>
    <cellStyle name="요약 2 2 54" xfId="4679"/>
    <cellStyle name="요약 2 2 57" xfId="2824"/>
    <cellStyle name="요약 2 2 60" xfId="2412"/>
    <cellStyle name="요약 2 2 63" xfId="1547"/>
    <cellStyle name="요약 2 2 64" xfId="1359"/>
    <cellStyle name="요약 2 3 12" xfId="4790"/>
    <cellStyle name="요약 2 3 15" xfId="3166"/>
    <cellStyle name="요약 2 3 2 10" xfId="2909"/>
    <cellStyle name="요약 2 3 2 12" xfId="2498"/>
    <cellStyle name="요약 2 3 2 2 12" xfId="2124"/>
    <cellStyle name="요약 2 3 2 2 2" xfId="348"/>
    <cellStyle name="요약 2 3 2 2 2 2" xfId="3551"/>
    <cellStyle name="요약 2 3 2 2 3" xfId="4408"/>
    <cellStyle name="요약 2 3 2 2 8" xfId="59"/>
    <cellStyle name="요약 2 3 2 3" xfId="4043"/>
    <cellStyle name="요약 2 3 2 8" xfId="4156"/>
    <cellStyle name="요약 2 3 21" xfId="2729"/>
    <cellStyle name="요약 2 3 23" xfId="4702"/>
    <cellStyle name="요약 2 3 9" xfId="5023"/>
    <cellStyle name="요약 2 4 12" xfId="4789"/>
    <cellStyle name="요약 2 4 13" xfId="4759"/>
    <cellStyle name="요약 2 4 15" xfId="3734"/>
    <cellStyle name="요약 2 4 18" xfId="2633"/>
    <cellStyle name="요약 2 4 19" xfId="3046"/>
    <cellStyle name="요약 2 4 2 10" xfId="748"/>
    <cellStyle name="요약 2 4 2 12" xfId="4217"/>
    <cellStyle name="요약 2 4 2 2 10" xfId="3287"/>
    <cellStyle name="요약 2 4 2 2 12" xfId="1058"/>
    <cellStyle name="요약 2 4 2 2 2" xfId="1679"/>
    <cellStyle name="요약 2 4 2 2 2 2" xfId="3550"/>
    <cellStyle name="요약 2 4 2 2 3" xfId="4398"/>
    <cellStyle name="요약 2 4 2 2 6" xfId="1684"/>
    <cellStyle name="요약 2 4 2 2 8" xfId="3566"/>
    <cellStyle name="요약 2 4 2 2 9" xfId="4494"/>
    <cellStyle name="요약 2 4 2 4" xfId="220"/>
    <cellStyle name="요약 2 4 2 7" xfId="3468"/>
    <cellStyle name="요약 2 4 20" xfId="3074"/>
    <cellStyle name="요약 2 4 9" xfId="5022"/>
    <cellStyle name="요약 2 48" xfId="559"/>
    <cellStyle name="요약 2 49" xfId="98"/>
    <cellStyle name="요약 2 5 12" xfId="4788"/>
    <cellStyle name="요약 2 5 15" xfId="3735"/>
    <cellStyle name="요약 2 5 2 11" xfId="2400"/>
    <cellStyle name="요약 2 5 2 2 2" xfId="342"/>
    <cellStyle name="요약 2 5 2 2 2 2" xfId="3549"/>
    <cellStyle name="요약 2 5 2 2 4" xfId="3898"/>
    <cellStyle name="요약 2 5 2 2 6" xfId="1683"/>
    <cellStyle name="요약 2 5 2 4" xfId="161"/>
    <cellStyle name="요약 2 5 2 8" xfId="762"/>
    <cellStyle name="요약 2 5 2 9" xfId="4508"/>
    <cellStyle name="요약 2 5 20" xfId="3141"/>
    <cellStyle name="요약 2 5 23" xfId="497"/>
    <cellStyle name="요약 2 5 24" xfId="3457"/>
    <cellStyle name="요약 2 5 9" xfId="5021"/>
    <cellStyle name="요약 2 50" xfId="86"/>
    <cellStyle name="요약 2 52" xfId="239"/>
    <cellStyle name="요약 2 53" xfId="110"/>
    <cellStyle name="요약 2 54" xfId="228"/>
    <cellStyle name="요약 2 55" xfId="122"/>
    <cellStyle name="요약 2 56" xfId="217"/>
    <cellStyle name="요약 2 6 12" xfId="4691"/>
    <cellStyle name="요약 2 6 2 11" xfId="313"/>
    <cellStyle name="요약 2 6 2 2 2" xfId="163"/>
    <cellStyle name="요약 2 6 2 4" xfId="1700"/>
    <cellStyle name="요약 2 6 2 5" xfId="435"/>
    <cellStyle name="요약 2 6 2 8" xfId="759"/>
    <cellStyle name="요약 2 6 4" xfId="4260"/>
    <cellStyle name="요약 2 6 6" xfId="4074"/>
    <cellStyle name="요약 2 6 7" xfId="2903"/>
    <cellStyle name="요약 2 6 8" xfId="2694"/>
    <cellStyle name="요약 2 6 9" xfId="3197"/>
    <cellStyle name="요약 2 64" xfId="5025"/>
    <cellStyle name="요약 2 66" xfId="4871"/>
    <cellStyle name="요약 2 67" xfId="4792"/>
    <cellStyle name="요약 2 70" xfId="3114"/>
    <cellStyle name="요약 2 71" xfId="2994"/>
    <cellStyle name="요약 2 72" xfId="2781"/>
    <cellStyle name="요약 2 73" xfId="3901"/>
    <cellStyle name="요약 2 74" xfId="2536"/>
    <cellStyle name="요약 2 75" xfId="1814"/>
    <cellStyle name="요약 2 77" xfId="296"/>
    <cellStyle name="요약 2 78" xfId="1501"/>
    <cellStyle name="요약 2 79" xfId="1317"/>
    <cellStyle name="요약 3 26" xfId="2029"/>
    <cellStyle name="요약 3 36" xfId="2028"/>
    <cellStyle name="요약 3 52" xfId="5020"/>
    <cellStyle name="요약 3 55" xfId="4787"/>
    <cellStyle name="요약 3 62" xfId="383"/>
    <cellStyle name="요약 3 66" xfId="493"/>
    <cellStyle name="요약 3 67" xfId="4378"/>
    <cellStyle name="요약 3 9" xfId="461"/>
    <cellStyle name="요약 30" xfId="1000"/>
    <cellStyle name="요약 4 12" xfId="4786"/>
    <cellStyle name="요약 4 19" xfId="2990"/>
    <cellStyle name="요약 4 2 11" xfId="1724"/>
    <cellStyle name="요약 4 2 12" xfId="2359"/>
    <cellStyle name="요약 4 2 2 2" xfId="675"/>
    <cellStyle name="요약 4 2 2 2 2" xfId="3547"/>
    <cellStyle name="요약 4 2 2 6" xfId="352"/>
    <cellStyle name="요약 4 2 2 7" xfId="4032"/>
    <cellStyle name="요약 4 2 5" xfId="3979"/>
    <cellStyle name="요약 4 2 7" xfId="3241"/>
    <cellStyle name="요약 4 2 9" xfId="3413"/>
    <cellStyle name="요약 4 22" xfId="2706"/>
    <cellStyle name="요약 4 23" xfId="515"/>
    <cellStyle name="요약 4 9" xfId="5019"/>
    <cellStyle name="요약 43" xfId="36"/>
    <cellStyle name="요약 48" xfId="615"/>
    <cellStyle name="요약 5 12" xfId="4785"/>
    <cellStyle name="요약 5 19" xfId="3300"/>
    <cellStyle name="요약 5 2 10" xfId="1180"/>
    <cellStyle name="요약 5 2 11" xfId="1538"/>
    <cellStyle name="요약 5 2 12" xfId="1351"/>
    <cellStyle name="요약 5 2 2 11" xfId="151"/>
    <cellStyle name="요약 5 2 2 12" xfId="3288"/>
    <cellStyle name="요약 5 2 2 2" xfId="631"/>
    <cellStyle name="요약 5 2 2 2 2" xfId="3546"/>
    <cellStyle name="요약 5 2 2 6" xfId="351"/>
    <cellStyle name="요약 5 2 2 7" xfId="4033"/>
    <cellStyle name="요약 5 2 3" xfId="2145"/>
    <cellStyle name="요약 5 2 4" xfId="2130"/>
    <cellStyle name="요약 5 2 7" xfId="2574"/>
    <cellStyle name="요약 5 20" xfId="4476"/>
    <cellStyle name="요약 5 21" xfId="4505"/>
    <cellStyle name="요약 5 22" xfId="2756"/>
    <cellStyle name="요약 5 23" xfId="523"/>
    <cellStyle name="요약 5 24" xfId="3434"/>
    <cellStyle name="요약 5 8" xfId="5103"/>
    <cellStyle name="요약 5 9" xfId="5018"/>
    <cellStyle name="요약 50" xfId="595"/>
    <cellStyle name="요약 52" xfId="569"/>
    <cellStyle name="요약 54" xfId="536"/>
    <cellStyle name="요약 56" xfId="527"/>
    <cellStyle name="요약 6" xfId="2089"/>
    <cellStyle name="요약 6 11" xfId="3290"/>
    <cellStyle name="요약 6 2" xfId="2026"/>
    <cellStyle name="요약 6 2 10" xfId="1787"/>
    <cellStyle name="요약 6 2 11" xfId="1590"/>
    <cellStyle name="요약 6 2 12" xfId="1400"/>
    <cellStyle name="요약 6 2 2 2" xfId="642"/>
    <cellStyle name="요약 6 2 4" xfId="3040"/>
    <cellStyle name="요약 6 2 6" xfId="4696"/>
    <cellStyle name="요약 6 2 9" xfId="2335"/>
    <cellStyle name="요약 6 4" xfId="4261"/>
    <cellStyle name="요약 6 7" xfId="58"/>
    <cellStyle name="요약 63 10" xfId="4434"/>
    <cellStyle name="요약 63 11" xfId="3101"/>
    <cellStyle name="요약 63 5" xfId="4236"/>
    <cellStyle name="요약 64" xfId="5026"/>
    <cellStyle name="요약 64 10" xfId="1617"/>
    <cellStyle name="요약 64 11" xfId="1423"/>
    <cellStyle name="요약 64 12" xfId="1264"/>
    <cellStyle name="요약 64 3" xfId="3071"/>
    <cellStyle name="요약 64 4" xfId="2912"/>
    <cellStyle name="요약 64 5" xfId="2752"/>
    <cellStyle name="요약 64 6" xfId="2127"/>
    <cellStyle name="요약 65 10" xfId="1565"/>
    <cellStyle name="요약 65 11" xfId="1376"/>
    <cellStyle name="요약 65 12" xfId="1237"/>
    <cellStyle name="요약 65 3" xfId="3017"/>
    <cellStyle name="요약 65 4" xfId="2857"/>
    <cellStyle name="요약 65 5" xfId="2703"/>
    <cellStyle name="요약 65 6" xfId="2559"/>
    <cellStyle name="요약 65 9" xfId="1659"/>
    <cellStyle name="요약 66" xfId="4872"/>
    <cellStyle name="요약 66 10" xfId="1519"/>
    <cellStyle name="요약 66 11" xfId="1334"/>
    <cellStyle name="요약 66 12" xfId="1213"/>
    <cellStyle name="요약 66 7" xfId="2385"/>
    <cellStyle name="요약 66 8" xfId="2289"/>
    <cellStyle name="요약 66 9" xfId="533"/>
    <cellStyle name="요약 67" xfId="4793"/>
    <cellStyle name="요약 67 10" xfId="1479"/>
    <cellStyle name="요약 67 11" xfId="1300"/>
    <cellStyle name="요약 67 12" xfId="1187"/>
    <cellStyle name="요약 67 2" xfId="3139"/>
    <cellStyle name="요약 67 3" xfId="2971"/>
    <cellStyle name="요약 67 4" xfId="2800"/>
    <cellStyle name="요약 67 8" xfId="2276"/>
    <cellStyle name="요약 67 9" xfId="637"/>
    <cellStyle name="요약 68 10" xfId="1447"/>
    <cellStyle name="요약 68 11" xfId="1281"/>
    <cellStyle name="요약 68 12" xfId="881"/>
    <cellStyle name="요약 68 2" xfId="3103"/>
    <cellStyle name="요약 68 5" xfId="2626"/>
    <cellStyle name="요약 68 9" xfId="1645"/>
    <cellStyle name="요약 7" xfId="768"/>
    <cellStyle name="요약 71" xfId="2948"/>
    <cellStyle name="요약 77" xfId="1621"/>
    <cellStyle name="요약 78" xfId="1461"/>
    <cellStyle name="요약 79" xfId="906"/>
    <cellStyle name="요약 8" xfId="460"/>
    <cellStyle name="요약 9" xfId="459"/>
    <cellStyle name="입력 10" xfId="1092"/>
    <cellStyle name="입력 11" xfId="1750"/>
    <cellStyle name="입력 12" xfId="998"/>
    <cellStyle name="입력 13" xfId="1749"/>
    <cellStyle name="입력 14" xfId="999"/>
    <cellStyle name="입력 15" xfId="458"/>
    <cellStyle name="입력 17" xfId="145"/>
    <cellStyle name="입력 19" xfId="133"/>
    <cellStyle name="입력 2 10" xfId="121"/>
    <cellStyle name="입력 2 18" xfId="109"/>
    <cellStyle name="입력 2 2 20" xfId="97"/>
    <cellStyle name="입력 2 2 22" xfId="1789"/>
    <cellStyle name="입력 2 2 23" xfId="1778"/>
    <cellStyle name="입력 2 2 24" xfId="1748"/>
    <cellStyle name="입력 2 2 25" xfId="1170"/>
    <cellStyle name="입력 2 2 26" xfId="1166"/>
    <cellStyle name="입력 2 2 27" xfId="1153"/>
    <cellStyle name="입력 2 2 28" xfId="1133"/>
    <cellStyle name="입력 2 2 29" xfId="1127"/>
    <cellStyle name="입력 2 2 3" xfId="1114"/>
    <cellStyle name="입력 2 2 31" xfId="55"/>
    <cellStyle name="입력 2 2 32" xfId="1048"/>
    <cellStyle name="입력 2 2 33" xfId="769"/>
    <cellStyle name="입력 2 2 34" xfId="725"/>
    <cellStyle name="입력 2 2 35" xfId="742"/>
    <cellStyle name="입력 2 2 36" xfId="750"/>
    <cellStyle name="입력 2 2 37" xfId="720"/>
    <cellStyle name="입력 2 2 38" xfId="705"/>
    <cellStyle name="입력 2 2 39" xfId="704"/>
    <cellStyle name="입력 2 2 4" xfId="703"/>
    <cellStyle name="입력 2 2 40" xfId="622"/>
    <cellStyle name="입력 2 2 49" xfId="5016"/>
    <cellStyle name="입력 2 2 5" xfId="89"/>
    <cellStyle name="입력 2 2 52" xfId="4782"/>
    <cellStyle name="입력 2 2 55" xfId="1892"/>
    <cellStyle name="입력 2 2 56" xfId="1926"/>
    <cellStyle name="입력 2 2 6" xfId="654"/>
    <cellStyle name="입력 2 2 60" xfId="3517"/>
    <cellStyle name="입력 2 2 63" xfId="4304"/>
    <cellStyle name="입력 2 2 7" xfId="640"/>
    <cellStyle name="입력 2 2 8" xfId="650"/>
    <cellStyle name="입력 2 2 9" xfId="616"/>
    <cellStyle name="입력 2 20" xfId="596"/>
    <cellStyle name="입력 2 21" xfId="568"/>
    <cellStyle name="입력 2 22" xfId="560"/>
    <cellStyle name="입력 2 23" xfId="535"/>
    <cellStyle name="입력 2 24" xfId="761"/>
    <cellStyle name="입력 2 25" xfId="758"/>
    <cellStyle name="입력 2 26" xfId="702"/>
    <cellStyle name="입력 2 27" xfId="701"/>
    <cellStyle name="입력 2 28" xfId="700"/>
    <cellStyle name="입력 2 29" xfId="598"/>
    <cellStyle name="입력 2 3 12" xfId="4781"/>
    <cellStyle name="입력 2 3 18" xfId="4198"/>
    <cellStyle name="입력 2 3 2" xfId="578"/>
    <cellStyle name="입력 2 3 2 2 10" xfId="3402"/>
    <cellStyle name="입력 2 3 2 2 2" xfId="337"/>
    <cellStyle name="입력 2 3 2 2 6" xfId="1682"/>
    <cellStyle name="입력 2 3 2 2 7" xfId="4406"/>
    <cellStyle name="입력 2 3 2 2 9" xfId="431"/>
    <cellStyle name="입력 2 3 2 5" xfId="3563"/>
    <cellStyle name="입력 2 3 2 6" xfId="3395"/>
    <cellStyle name="입력 2 3 2 8" xfId="3948"/>
    <cellStyle name="입력 2 3 20" xfId="1137"/>
    <cellStyle name="입력 2 3 22" xfId="3573"/>
    <cellStyle name="입력 2 3 24" xfId="3126"/>
    <cellStyle name="입력 2 3 9" xfId="5015"/>
    <cellStyle name="입력 2 30" xfId="576"/>
    <cellStyle name="입력 2 31" xfId="763"/>
    <cellStyle name="입력 2 32" xfId="528"/>
    <cellStyle name="입력 2 33" xfId="270"/>
    <cellStyle name="입력 2 34" xfId="1091"/>
    <cellStyle name="입력 2 38" xfId="997"/>
    <cellStyle name="입력 2 39" xfId="46"/>
    <cellStyle name="입력 2 4 12" xfId="1945"/>
    <cellStyle name="입력 2 4 14" xfId="4678"/>
    <cellStyle name="입력 2 4 19" xfId="3486"/>
    <cellStyle name="입력 2 4 2" xfId="258"/>
    <cellStyle name="입력 2 4 2 11" xfId="4028"/>
    <cellStyle name="입력 2 4 2 2 10" xfId="330"/>
    <cellStyle name="입력 2 4 2 2 2" xfId="1674"/>
    <cellStyle name="입력 2 4 2 2 7" xfId="4447"/>
    <cellStyle name="입력 2 4 2 2 8" xfId="4536"/>
    <cellStyle name="입력 2 4 2 2 9" xfId="432"/>
    <cellStyle name="입력 2 4 2 3" xfId="4061"/>
    <cellStyle name="입력 2 4 2 5" xfId="3992"/>
    <cellStyle name="입력 2 4 2 7" xfId="4318"/>
    <cellStyle name="입력 2 4 2 8" xfId="580"/>
    <cellStyle name="입력 2 4 20" xfId="732"/>
    <cellStyle name="입력 2 4 22" xfId="1692"/>
    <cellStyle name="입력 2 4 24" xfId="235"/>
    <cellStyle name="입력 2 4 3" xfId="449"/>
    <cellStyle name="입력 2 4 9" xfId="5014"/>
    <cellStyle name="입력 2 40" xfId="249"/>
    <cellStyle name="입력 2 41" xfId="238"/>
    <cellStyle name="입력 2 42" xfId="227"/>
    <cellStyle name="입력 2 43" xfId="216"/>
    <cellStyle name="입력 2 47" xfId="2002"/>
    <cellStyle name="입력 2 48" xfId="182"/>
    <cellStyle name="입력 2 49" xfId="972"/>
    <cellStyle name="입력 2 5 19" xfId="3108"/>
    <cellStyle name="입력 2 5 2" xfId="205"/>
    <cellStyle name="입력 2 5 2 10" xfId="3908"/>
    <cellStyle name="입력 2 5 2 11" xfId="944"/>
    <cellStyle name="입력 2 5 2 12" xfId="3373"/>
    <cellStyle name="입력 2 5 2 2 10" xfId="2558"/>
    <cellStyle name="입력 2 5 2 2 11" xfId="495"/>
    <cellStyle name="입력 2 5 2 2 12" xfId="2275"/>
    <cellStyle name="입력 2 5 2 2 2" xfId="334"/>
    <cellStyle name="입력 2 5 2 2 9" xfId="433"/>
    <cellStyle name="입력 2 5 2 3" xfId="4066"/>
    <cellStyle name="입력 2 5 2 5" xfId="4308"/>
    <cellStyle name="입력 2 5 20" xfId="4390"/>
    <cellStyle name="입력 2 5 24" xfId="4547"/>
    <cellStyle name="입력 2 5 3" xfId="448"/>
    <cellStyle name="입력 2 5 9" xfId="5013"/>
    <cellStyle name="입력 2 50" xfId="158"/>
    <cellStyle name="입력 2 51" xfId="974"/>
    <cellStyle name="입력 2 52" xfId="165"/>
    <cellStyle name="입력 2 53" xfId="976"/>
    <cellStyle name="입력 2 54" xfId="141"/>
    <cellStyle name="입력 2 55" xfId="455"/>
    <cellStyle name="입력 2 6 12" xfId="2607"/>
    <cellStyle name="입력 2 6 2 11" xfId="1725"/>
    <cellStyle name="입력 2 6 2 2 2" xfId="333"/>
    <cellStyle name="입력 2 6 2 3" xfId="4067"/>
    <cellStyle name="입력 2 6 2 5" xfId="1911"/>
    <cellStyle name="입력 2 6 2 8" xfId="600"/>
    <cellStyle name="입력 2 6 4" xfId="4258"/>
    <cellStyle name="입력 2 6 8" xfId="4247"/>
    <cellStyle name="입력 2 64" xfId="1966"/>
    <cellStyle name="입력 2 67" xfId="4783"/>
    <cellStyle name="입력 2 7" xfId="193"/>
    <cellStyle name="입력 2 71" xfId="4293"/>
    <cellStyle name="입력 2 76" xfId="3844"/>
    <cellStyle name="입력 2 9" xfId="181"/>
    <cellStyle name="입력 21" xfId="169"/>
    <cellStyle name="입력 23" xfId="157"/>
    <cellStyle name="입력 27" xfId="996"/>
    <cellStyle name="입력 28" xfId="995"/>
    <cellStyle name="입력 29" xfId="994"/>
    <cellStyle name="입력 3 10" xfId="35"/>
    <cellStyle name="입력 3 11" xfId="993"/>
    <cellStyle name="입력 3 12" xfId="992"/>
    <cellStyle name="입력 3 13" xfId="1747"/>
    <cellStyle name="입력 3 14" xfId="991"/>
    <cellStyle name="입력 3 15" xfId="1746"/>
    <cellStyle name="입력 3 16" xfId="990"/>
    <cellStyle name="입력 3 17" xfId="989"/>
    <cellStyle name="입력 3 18" xfId="1745"/>
    <cellStyle name="입력 3 19" xfId="1090"/>
    <cellStyle name="입력 3 2" xfId="1751"/>
    <cellStyle name="입력 3 20" xfId="988"/>
    <cellStyle name="입력 3 21" xfId="34"/>
    <cellStyle name="입력 3 22" xfId="987"/>
    <cellStyle name="입력 3 23" xfId="986"/>
    <cellStyle name="입력 3 24" xfId="985"/>
    <cellStyle name="입력 3 25" xfId="984"/>
    <cellStyle name="입력 3 26" xfId="983"/>
    <cellStyle name="입력 3 3" xfId="2017"/>
    <cellStyle name="입력 3 46" xfId="965"/>
    <cellStyle name="입력 3 51" xfId="5102"/>
    <cellStyle name="입력 3 52" xfId="5012"/>
    <cellStyle name="입력 3 56" xfId="4758"/>
    <cellStyle name="입력 3 64" xfId="4511"/>
    <cellStyle name="입력 3 66" xfId="3826"/>
    <cellStyle name="입력 3 67" xfId="2264"/>
    <cellStyle name="입력 4 16" xfId="4292"/>
    <cellStyle name="입력 4 18" xfId="4100"/>
    <cellStyle name="입력 4 2 10" xfId="1161"/>
    <cellStyle name="입력 4 2 11" xfId="4166"/>
    <cellStyle name="입력 4 2 12" xfId="3929"/>
    <cellStyle name="입력 4 2 2 10" xfId="2489"/>
    <cellStyle name="입력 4 2 2 11" xfId="502"/>
    <cellStyle name="입력 4 2 2 12" xfId="2811"/>
    <cellStyle name="입력 4 2 2 5" xfId="3308"/>
    <cellStyle name="입력 4 2 2 6" xfId="3100"/>
    <cellStyle name="입력 4 2 2 8" xfId="2854"/>
    <cellStyle name="입력 4 2 4" xfId="540"/>
    <cellStyle name="입력 4 2 7" xfId="3856"/>
    <cellStyle name="입력 4 2 8" xfId="2717"/>
    <cellStyle name="입력 4 2 9" xfId="4463"/>
    <cellStyle name="입력 4 23" xfId="263"/>
    <cellStyle name="입력 4 24" xfId="1705"/>
    <cellStyle name="입력 4 3" xfId="964"/>
    <cellStyle name="입력 4 8" xfId="5101"/>
    <cellStyle name="입력 4 9" xfId="5011"/>
    <cellStyle name="입력 42" xfId="2168"/>
    <cellStyle name="입력 48" xfId="206"/>
    <cellStyle name="입력 49" xfId="134"/>
    <cellStyle name="입력 5 19" xfId="2504"/>
    <cellStyle name="입력 5 2 12" xfId="2396"/>
    <cellStyle name="입력 5 2 2 10" xfId="4188"/>
    <cellStyle name="입력 5 2 4" xfId="221"/>
    <cellStyle name="입력 5 2 6" xfId="2804"/>
    <cellStyle name="입력 5 2 7" xfId="734"/>
    <cellStyle name="입력 5 21" xfId="2224"/>
    <cellStyle name="입력 5 23" xfId="1430"/>
    <cellStyle name="입력 5 24" xfId="1269"/>
    <cellStyle name="입력 5 3" xfId="447"/>
    <cellStyle name="입력 5 8" xfId="5100"/>
    <cellStyle name="입력 5 9" xfId="5010"/>
    <cellStyle name="입력 50" xfId="194"/>
    <cellStyle name="입력 51" xfId="971"/>
    <cellStyle name="입력 52" xfId="170"/>
    <cellStyle name="입력 53" xfId="973"/>
    <cellStyle name="입력 54" xfId="146"/>
    <cellStyle name="입력 55" xfId="975"/>
    <cellStyle name="입력 56" xfId="153"/>
    <cellStyle name="입력 6 10" xfId="2764"/>
    <cellStyle name="입력 6 2 10" xfId="326"/>
    <cellStyle name="입력 6 2 2" xfId="2150"/>
    <cellStyle name="입력 6 2 4" xfId="210"/>
    <cellStyle name="입력 6 2 7" xfId="955"/>
    <cellStyle name="입력 6 4" xfId="4259"/>
    <cellStyle name="입력 6 8" xfId="2745"/>
    <cellStyle name="입력 6 9" xfId="1147"/>
    <cellStyle name="입력 63" xfId="1971"/>
    <cellStyle name="입력 63 11" xfId="4079"/>
    <cellStyle name="입력 63 2" xfId="3299"/>
    <cellStyle name="입력 63 4" xfId="3338"/>
    <cellStyle name="입력 63 6" xfId="2788"/>
    <cellStyle name="입력 63 7" xfId="4075"/>
    <cellStyle name="입력 63 8" xfId="2674"/>
    <cellStyle name="입력 64" xfId="5017"/>
    <cellStyle name="입력 64 10" xfId="1615"/>
    <cellStyle name="입력 64 11" xfId="1422"/>
    <cellStyle name="입력 64 12" xfId="1263"/>
    <cellStyle name="입력 64 3" xfId="3067"/>
    <cellStyle name="입력 64 4" xfId="2908"/>
    <cellStyle name="입력 64 5" xfId="2748"/>
    <cellStyle name="입력 65 10" xfId="1564"/>
    <cellStyle name="입력 65 11" xfId="1375"/>
    <cellStyle name="입력 65 12" xfId="1236"/>
    <cellStyle name="입력 65 3" xfId="3014"/>
    <cellStyle name="입력 65 4" xfId="2851"/>
    <cellStyle name="입력 65 5" xfId="2699"/>
    <cellStyle name="입력 65 6" xfId="2555"/>
    <cellStyle name="입력 65 7" xfId="2437"/>
    <cellStyle name="입력 65 8" xfId="2326"/>
    <cellStyle name="입력 65 9" xfId="916"/>
    <cellStyle name="입력 66 10" xfId="1518"/>
    <cellStyle name="입력 66 11" xfId="1333"/>
    <cellStyle name="입력 66 12" xfId="1212"/>
    <cellStyle name="입력 66 8" xfId="2285"/>
    <cellStyle name="입력 66 9" xfId="518"/>
    <cellStyle name="입력 67" xfId="4784"/>
    <cellStyle name="입력 67 10" xfId="1477"/>
    <cellStyle name="입력 67 11" xfId="1299"/>
    <cellStyle name="입력 67 12" xfId="1186"/>
    <cellStyle name="입력 67 3" xfId="2965"/>
    <cellStyle name="입력 67 4" xfId="2798"/>
    <cellStyle name="입력 67 8" xfId="2272"/>
    <cellStyle name="입력 67 9" xfId="653"/>
    <cellStyle name="입력 68 10" xfId="1445"/>
    <cellStyle name="입력 68 11" xfId="1280"/>
    <cellStyle name="입력 68 12" xfId="880"/>
    <cellStyle name="입력 68 2" xfId="3097"/>
    <cellStyle name="입력 68 5" xfId="2622"/>
    <cellStyle name="입력 68 9" xfId="1643"/>
    <cellStyle name="입력 73" xfId="4337"/>
    <cellStyle name="입력 74" xfId="3363"/>
    <cellStyle name="입력 76" xfId="3680"/>
    <cellStyle name="입력 77" xfId="4243"/>
    <cellStyle name="입력 78" xfId="88"/>
    <cellStyle name="제목 1 2 2 43" xfId="446"/>
    <cellStyle name="제목 1 2 2 48" xfId="1970"/>
    <cellStyle name="제목 1 2 2 49" xfId="5006"/>
    <cellStyle name="제목 1 2 2 55" xfId="3167"/>
    <cellStyle name="제목 1 2 2 56" xfId="4291"/>
    <cellStyle name="제목 1 2 2 58" xfId="4099"/>
    <cellStyle name="제목 1 2 2 59" xfId="2586"/>
    <cellStyle name="제목 1 2 2 60" xfId="4523"/>
    <cellStyle name="제목 1 2 2 63" xfId="2421"/>
    <cellStyle name="제목 1 2 2 64" xfId="4320"/>
    <cellStyle name="제목 1 2 3" xfId="2183"/>
    <cellStyle name="제목 1 2 3 14" xfId="4677"/>
    <cellStyle name="제목 1 2 3 16" xfId="3055"/>
    <cellStyle name="제목 1 2 3 18" xfId="4097"/>
    <cellStyle name="제목 1 2 3 2 10" xfId="3462"/>
    <cellStyle name="제목 1 2 3 2 11" xfId="4711"/>
    <cellStyle name="제목 1 2 3 2 12" xfId="15"/>
    <cellStyle name="제목 1 2 3 2 2 10" xfId="2807"/>
    <cellStyle name="제목 1 2 3 2 2 12" xfId="1130"/>
    <cellStyle name="제목 1 2 3 2 2 5" xfId="1879"/>
    <cellStyle name="제목 1 2 3 2 2 7" xfId="3852"/>
    <cellStyle name="제목 1 2 3 2 2 8" xfId="4252"/>
    <cellStyle name="제목 1 2 3 2 4" xfId="362"/>
    <cellStyle name="제목 1 2 3 2 6" xfId="4150"/>
    <cellStyle name="제목 1 2 3 2 9" xfId="80"/>
    <cellStyle name="제목 1 2 3 20" xfId="2440"/>
    <cellStyle name="제목 1 2 3 21" xfId="2346"/>
    <cellStyle name="제목 1 2 3 23" xfId="1598"/>
    <cellStyle name="제목 1 2 3 24" xfId="1409"/>
    <cellStyle name="제목 1 2 3 3" xfId="29"/>
    <cellStyle name="제목 1 2 3 8" xfId="5096"/>
    <cellStyle name="제목 1 2 3 9" xfId="5005"/>
    <cellStyle name="제목 1 2 4 14" xfId="4676"/>
    <cellStyle name="제목 1 2 4 15" xfId="3223"/>
    <cellStyle name="제목 1 2 4 17" xfId="2894"/>
    <cellStyle name="제목 1 2 4 18" xfId="4096"/>
    <cellStyle name="제목 1 2 4 2 2 4" xfId="1901"/>
    <cellStyle name="제목 1 2 4 2 2 6" xfId="4593"/>
    <cellStyle name="제목 1 2 4 2 2 7" xfId="3430"/>
    <cellStyle name="제목 1 2 4 2 2 8" xfId="3582"/>
    <cellStyle name="제목 1 2 4 2 2 9" xfId="2750"/>
    <cellStyle name="제목 1 2 4 2 7" xfId="4588"/>
    <cellStyle name="제목 1 2 4 21" xfId="3607"/>
    <cellStyle name="제목 1 2 4 22" xfId="2212"/>
    <cellStyle name="제목 1 2 4 24" xfId="2751"/>
    <cellStyle name="제목 1 2 4 8" xfId="5095"/>
    <cellStyle name="제목 1 2 4 9" xfId="5004"/>
    <cellStyle name="제목 1 2 5 13" xfId="4757"/>
    <cellStyle name="제목 1 2 5 14" xfId="4675"/>
    <cellStyle name="제목 1 2 5 18" xfId="4095"/>
    <cellStyle name="제목 1 2 5 19" xfId="3469"/>
    <cellStyle name="제목 1 2 5 2 2 11" xfId="338"/>
    <cellStyle name="제목 1 2 5 2 2 5" xfId="3611"/>
    <cellStyle name="제목 1 2 5 2 2 6" xfId="4462"/>
    <cellStyle name="제목 1 2 5 2 2 7" xfId="4587"/>
    <cellStyle name="제목 1 2 5 2 2 9" xfId="958"/>
    <cellStyle name="제목 1 2 5 2 3" xfId="4113"/>
    <cellStyle name="제목 1 2 5 2 5" xfId="3133"/>
    <cellStyle name="제목 1 2 5 8" xfId="5094"/>
    <cellStyle name="제목 1 2 55" xfId="2000"/>
    <cellStyle name="제목 1 2 56" xfId="117"/>
    <cellStyle name="제목 1 2 58" xfId="1739"/>
    <cellStyle name="제목 1 2 6 2 11" xfId="1660"/>
    <cellStyle name="제목 1 2 6 2 12" xfId="579"/>
    <cellStyle name="제목 1 2 6 2 3" xfId="4114"/>
    <cellStyle name="제목 1 2 6 2 5" xfId="4319"/>
    <cellStyle name="제목 1 2 6 4" xfId="4255"/>
    <cellStyle name="제목 1 2 63" xfId="5097"/>
    <cellStyle name="제목 1 2 64" xfId="5007"/>
    <cellStyle name="제목 1 2 72" xfId="2825"/>
    <cellStyle name="제목 1 2 75" xfId="2413"/>
    <cellStyle name="제목 1 2 78" xfId="1548"/>
    <cellStyle name="제목 1 2 79" xfId="1360"/>
    <cellStyle name="제목 1 3 20" xfId="2025"/>
    <cellStyle name="제목 1 3 43" xfId="2165"/>
    <cellStyle name="제목 1 3 51" xfId="5093"/>
    <cellStyle name="제목 1 3 56" xfId="4756"/>
    <cellStyle name="제목 1 3 57" xfId="4674"/>
    <cellStyle name="제목 1 3 58" xfId="3332"/>
    <cellStyle name="제목 1 3 59" xfId="4531"/>
    <cellStyle name="제목 1 3 60" xfId="4440"/>
    <cellStyle name="제목 1 3 61" xfId="4094"/>
    <cellStyle name="제목 1 3 62" xfId="2878"/>
    <cellStyle name="제목 1 3 64" xfId="2850"/>
    <cellStyle name="제목 1 4 13" xfId="4755"/>
    <cellStyle name="제목 1 4 14" xfId="4673"/>
    <cellStyle name="제목 1 4 18" xfId="4093"/>
    <cellStyle name="제목 1 4 2 12" xfId="2263"/>
    <cellStyle name="제목 1 4 2 2 12" xfId="2521"/>
    <cellStyle name="제목 1 4 2 2 2" xfId="3956"/>
    <cellStyle name="제목 1 4 2 2 7" xfId="2970"/>
    <cellStyle name="제목 1 4 2 5" xfId="3282"/>
    <cellStyle name="제목 1 4 2 6" xfId="590"/>
    <cellStyle name="제목 1 4 2 7" xfId="1785"/>
    <cellStyle name="제목 1 4 3" xfId="1981"/>
    <cellStyle name="제목 1 4 8" xfId="5092"/>
    <cellStyle name="제목 1 5 13" xfId="4754"/>
    <cellStyle name="제목 1 5 14" xfId="4672"/>
    <cellStyle name="제목 1 5 18" xfId="4092"/>
    <cellStyle name="제목 1 5 19" xfId="3578"/>
    <cellStyle name="제목 1 5 2 10" xfId="3173"/>
    <cellStyle name="제목 1 5 2 12" xfId="1913"/>
    <cellStyle name="제목 1 5 2 2 2" xfId="3953"/>
    <cellStyle name="제목 1 5 2 2 6" xfId="3609"/>
    <cellStyle name="제목 1 5 2 2 9" xfId="2625"/>
    <cellStyle name="제목 1 5 2 4" xfId="131"/>
    <cellStyle name="제목 1 5 2 5" xfId="4022"/>
    <cellStyle name="제목 1 5 2 8" xfId="4500"/>
    <cellStyle name="제목 1 5 2 9" xfId="3648"/>
    <cellStyle name="제목 1 5 20" xfId="3433"/>
    <cellStyle name="제목 1 5 21" xfId="4235"/>
    <cellStyle name="제목 1 5 8" xfId="5091"/>
    <cellStyle name="제목 1 50" xfId="129"/>
    <cellStyle name="제목 1 58" xfId="30"/>
    <cellStyle name="제목 1 6 12" xfId="4509"/>
    <cellStyle name="제목 1 6 2 11" xfId="2431"/>
    <cellStyle name="제목 1 6 2 2 2" xfId="3952"/>
    <cellStyle name="제목 1 6 2 5" xfId="4023"/>
    <cellStyle name="제목 1 6 2 6" xfId="3682"/>
    <cellStyle name="제목 1 6 4" xfId="4256"/>
    <cellStyle name="제목 1 6 7" xfId="3472"/>
    <cellStyle name="제목 1 6 8" xfId="1838"/>
    <cellStyle name="제목 1 6 9" xfId="3367"/>
    <cellStyle name="제목 1 63" xfId="5098"/>
    <cellStyle name="제목 1 63 10" xfId="2687"/>
    <cellStyle name="제목 1 63 12" xfId="1938"/>
    <cellStyle name="제목 1 63 2" xfId="3291"/>
    <cellStyle name="제목 1 63 6" xfId="322"/>
    <cellStyle name="제목 1 63 7" xfId="4184"/>
    <cellStyle name="제목 1 63 8" xfId="1695"/>
    <cellStyle name="제목 1 64" xfId="5008"/>
    <cellStyle name="제목 1 64 10" xfId="1612"/>
    <cellStyle name="제목 1 64 11" xfId="1420"/>
    <cellStyle name="제목 1 64 12" xfId="902"/>
    <cellStyle name="제목 1 64 3" xfId="3060"/>
    <cellStyle name="제목 1 64 4" xfId="2900"/>
    <cellStyle name="제목 1 64 5" xfId="2741"/>
    <cellStyle name="제목 1 64 7" xfId="2462"/>
    <cellStyle name="제목 1 65 10" xfId="1561"/>
    <cellStyle name="제목 1 65 11" xfId="1373"/>
    <cellStyle name="제목 1 65 12" xfId="1234"/>
    <cellStyle name="제목 1 65 3" xfId="3008"/>
    <cellStyle name="제목 1 65 4" xfId="2847"/>
    <cellStyle name="제목 1 65 5" xfId="2691"/>
    <cellStyle name="제목 1 65 6" xfId="2549"/>
    <cellStyle name="제목 1 65 7" xfId="2432"/>
    <cellStyle name="제목 1 65 8" xfId="2321"/>
    <cellStyle name="제목 1 65 9" xfId="915"/>
    <cellStyle name="제목 1 66 10" xfId="1515"/>
    <cellStyle name="제목 1 66 11" xfId="1330"/>
    <cellStyle name="제목 1 66 12" xfId="1210"/>
    <cellStyle name="제목 1 66 8" xfId="2280"/>
    <cellStyle name="제목 1 66 9" xfId="229"/>
    <cellStyle name="제목 1 67 10" xfId="1474"/>
    <cellStyle name="제목 1 67 11" xfId="1297"/>
    <cellStyle name="제목 1 67 12" xfId="1184"/>
    <cellStyle name="제목 1 67 3" xfId="2957"/>
    <cellStyle name="제목 1 67 4" xfId="2793"/>
    <cellStyle name="제목 1 67 5" xfId="2652"/>
    <cellStyle name="제목 1 67 8" xfId="2267"/>
    <cellStyle name="제목 1 67 9" xfId="542"/>
    <cellStyle name="제목 1 68 10" xfId="1443"/>
    <cellStyle name="제목 1 68 11" xfId="1278"/>
    <cellStyle name="제목 1 68 12" xfId="878"/>
    <cellStyle name="제목 1 68 2" xfId="3092"/>
    <cellStyle name="제목 1 68 5" xfId="2615"/>
    <cellStyle name="제목 1 68 6" xfId="2487"/>
    <cellStyle name="제목 1 68 8" xfId="2245"/>
    <cellStyle name="제목 1 68 9" xfId="1639"/>
    <cellStyle name="제목 1 70" xfId="3115"/>
    <cellStyle name="제목 1 71" xfId="2995"/>
    <cellStyle name="제목 1 72" xfId="2782"/>
    <cellStyle name="제목 1 75" xfId="2374"/>
    <cellStyle name="제목 1 77" xfId="297"/>
    <cellStyle name="제목 1 78" xfId="1502"/>
    <cellStyle name="제목 1 79" xfId="1318"/>
    <cellStyle name="제목 17" xfId="2024"/>
    <cellStyle name="제목 2 2 2 48" xfId="5088"/>
    <cellStyle name="제목 2 2 2 53" xfId="4751"/>
    <cellStyle name="제목 2 2 2 54" xfId="4669"/>
    <cellStyle name="제목 2 2 2 56" xfId="4290"/>
    <cellStyle name="제목 2 2 2 57" xfId="3131"/>
    <cellStyle name="제목 2 2 2 58" xfId="4089"/>
    <cellStyle name="제목 2 2 2 59" xfId="373"/>
    <cellStyle name="제목 2 2 2 63" xfId="928"/>
    <cellStyle name="제목 2 2 3 13" xfId="4750"/>
    <cellStyle name="제목 2 2 3 14" xfId="4668"/>
    <cellStyle name="제목 2 2 3 16" xfId="4289"/>
    <cellStyle name="제목 2 2 3 18" xfId="4087"/>
    <cellStyle name="제목 2 2 3 19" xfId="374"/>
    <cellStyle name="제목 2 2 3 2 2 10" xfId="2557"/>
    <cellStyle name="제목 2 2 3 2 2 11" xfId="2297"/>
    <cellStyle name="제목 2 2 3 2 2 12" xfId="2287"/>
    <cellStyle name="제목 2 2 3 2 2 2" xfId="3925"/>
    <cellStyle name="제목 2 2 3 2 2 4" xfId="3896"/>
    <cellStyle name="제목 2 2 3 2 2 9" xfId="2517"/>
    <cellStyle name="제목 2 2 3 2 4" xfId="4387"/>
    <cellStyle name="제목 2 2 3 22" xfId="2593"/>
    <cellStyle name="제목 2 2 3 23" xfId="1891"/>
    <cellStyle name="제목 2 2 3 8" xfId="5087"/>
    <cellStyle name="제목 2 2 4 13" xfId="4749"/>
    <cellStyle name="제목 2 2 4 14" xfId="4667"/>
    <cellStyle name="제목 2 2 4 16" xfId="4288"/>
    <cellStyle name="제목 2 2 4 18" xfId="4086"/>
    <cellStyle name="제목 2 2 4 19" xfId="376"/>
    <cellStyle name="제목 2 2 4 2 11" xfId="3999"/>
    <cellStyle name="제목 2 2 4 2 12" xfId="710"/>
    <cellStyle name="제목 2 2 4 2 2 12" xfId="2274"/>
    <cellStyle name="제목 2 2 4 2 2 6" xfId="3409"/>
    <cellStyle name="제목 2 2 4 2 7" xfId="4489"/>
    <cellStyle name="제목 2 2 4 2 9" xfId="4580"/>
    <cellStyle name="제목 2 2 4 21" xfId="2992"/>
    <cellStyle name="제목 2 2 4 23" xfId="1929"/>
    <cellStyle name="제목 2 2 4 8" xfId="5086"/>
    <cellStyle name="제목 2 2 5 11" xfId="2155"/>
    <cellStyle name="제목 2 2 5 13" xfId="4748"/>
    <cellStyle name="제목 2 2 5 14" xfId="4666"/>
    <cellStyle name="제목 2 2 5 16" xfId="4287"/>
    <cellStyle name="제목 2 2 5 19" xfId="377"/>
    <cellStyle name="제목 2 2 5 2 10" xfId="1836"/>
    <cellStyle name="제목 2 2 5 2 2 10" xfId="2402"/>
    <cellStyle name="제목 2 2 5 2 2 12" xfId="2288"/>
    <cellStyle name="제목 2 2 5 2 2 4" xfId="3895"/>
    <cellStyle name="제목 2 2 5 2 2 6" xfId="3359"/>
    <cellStyle name="제목 2 2 5 2 2 7" xfId="4036"/>
    <cellStyle name="제목 2 2 5 2 2 8" xfId="3421"/>
    <cellStyle name="제목 2 2 5 2 2 9" xfId="3726"/>
    <cellStyle name="제목 2 2 5 2 5" xfId="4317"/>
    <cellStyle name="제목 2 2 5 20" xfId="4456"/>
    <cellStyle name="제목 2 2 5 21" xfId="3575"/>
    <cellStyle name="제목 2 2 5 22" xfId="3396"/>
    <cellStyle name="제목 2 2 5 23" xfId="4526"/>
    <cellStyle name="제목 2 2 5 8" xfId="5085"/>
    <cellStyle name="제목 2 2 50" xfId="1791"/>
    <cellStyle name="제목 2 2 52" xfId="1178"/>
    <cellStyle name="제목 2 2 54" xfId="1164"/>
    <cellStyle name="제목 2 2 56" xfId="1140"/>
    <cellStyle name="제목 2 2 6 11" xfId="1434"/>
    <cellStyle name="제목 2 2 6 12" xfId="1272"/>
    <cellStyle name="제목 2 2 6 2 11" xfId="4027"/>
    <cellStyle name="제목 2 2 6 2 5" xfId="1928"/>
    <cellStyle name="제목 2 2 6 7" xfId="2509"/>
    <cellStyle name="제목 2 2 6 9" xfId="2228"/>
    <cellStyle name="제목 2 2 63" xfId="5089"/>
    <cellStyle name="제목 2 2 64" xfId="5003"/>
    <cellStyle name="제목 2 2 66" xfId="4870"/>
    <cellStyle name="제목 2 2 68" xfId="4752"/>
    <cellStyle name="제목 2 2 69" xfId="4670"/>
    <cellStyle name="제목 2 2 71" xfId="4427"/>
    <cellStyle name="제목 2 2 72" xfId="3428"/>
    <cellStyle name="제목 2 2 73" xfId="4090"/>
    <cellStyle name="제목 2 2 74" xfId="372"/>
    <cellStyle name="제목 2 2 75" xfId="1912"/>
    <cellStyle name="제목 2 2 77" xfId="2534"/>
    <cellStyle name="제목 2 2 79" xfId="241"/>
    <cellStyle name="제목 2 21" xfId="2023"/>
    <cellStyle name="제목 2 3 51" xfId="5084"/>
    <cellStyle name="제목 2 3 56" xfId="4747"/>
    <cellStyle name="제목 2 3 57" xfId="4665"/>
    <cellStyle name="제목 2 3 58" xfId="2141"/>
    <cellStyle name="제목 2 3 59" xfId="1925"/>
    <cellStyle name="제목 2 3 62" xfId="378"/>
    <cellStyle name="제목 2 3 7" xfId="2169"/>
    <cellStyle name="제목 2 38" xfId="2022"/>
    <cellStyle name="제목 2 4 13" xfId="4746"/>
    <cellStyle name="제목 2 4 14" xfId="4664"/>
    <cellStyle name="제목 2 4 16" xfId="4286"/>
    <cellStyle name="제목 2 4 17" xfId="4567"/>
    <cellStyle name="제목 2 4 18" xfId="4341"/>
    <cellStyle name="제목 2 4 19" xfId="379"/>
    <cellStyle name="제목 2 4 2 10" xfId="2714"/>
    <cellStyle name="제목 2 4 2 2 12" xfId="1799"/>
    <cellStyle name="제목 2 4 2 2 4" xfId="3893"/>
    <cellStyle name="제목 2 4 2 2 7" xfId="4038"/>
    <cellStyle name="제목 2 4 2 2 9" xfId="2831"/>
    <cellStyle name="제목 2 4 2 4" xfId="541"/>
    <cellStyle name="제목 2 4 23" xfId="1065"/>
    <cellStyle name="제목 2 4 24" xfId="2255"/>
    <cellStyle name="제목 2 5 13" xfId="4745"/>
    <cellStyle name="제목 2 5 14" xfId="4663"/>
    <cellStyle name="제목 2 5 16" xfId="4285"/>
    <cellStyle name="제목 2 5 17" xfId="4575"/>
    <cellStyle name="제목 2 5 2 11" xfId="2492"/>
    <cellStyle name="제목 2 5 2 2 10" xfId="1902"/>
    <cellStyle name="제목 2 5 2 2 4" xfId="3892"/>
    <cellStyle name="제목 2 5 2 2 6" xfId="7"/>
    <cellStyle name="제목 2 5 2 2 7" xfId="4039"/>
    <cellStyle name="제목 2 5 2 2 8" xfId="3121"/>
    <cellStyle name="제목 2 5 2 4" xfId="256"/>
    <cellStyle name="제목 2 5 2 7" xfId="427"/>
    <cellStyle name="제목 2 5 2 8" xfId="3389"/>
    <cellStyle name="제목 2 5 21" xfId="2803"/>
    <cellStyle name="제목 2 52" xfId="1776"/>
    <cellStyle name="제목 2 54" xfId="1743"/>
    <cellStyle name="제목 2 56" xfId="1151"/>
    <cellStyle name="제목 2 6 10" xfId="339"/>
    <cellStyle name="제목 2 6 11" xfId="2809"/>
    <cellStyle name="제목 2 6 2 3" xfId="3506"/>
    <cellStyle name="제목 2 6 2 4" xfId="247"/>
    <cellStyle name="제목 2 6 2 6" xfId="2911"/>
    <cellStyle name="제목 2 6 2 7" xfId="1730"/>
    <cellStyle name="제목 2 6 4" xfId="4254"/>
    <cellStyle name="제목 2 6 7" xfId="2466"/>
    <cellStyle name="제목 2 6 9" xfId="3441"/>
    <cellStyle name="제목 2 63" xfId="5090"/>
    <cellStyle name="제목 2 63 10" xfId="3001"/>
    <cellStyle name="제목 2 63 11" xfId="2450"/>
    <cellStyle name="제목 2 63 2" xfId="3286"/>
    <cellStyle name="제목 2 63 4" xfId="3337"/>
    <cellStyle name="제목 2 63 8" xfId="2710"/>
    <cellStyle name="제목 2 64 10" xfId="1611"/>
    <cellStyle name="제목 2 64 11" xfId="1419"/>
    <cellStyle name="제목 2 64 12" xfId="901"/>
    <cellStyle name="제목 2 64 2" xfId="3247"/>
    <cellStyle name="제목 2 64 5" xfId="2736"/>
    <cellStyle name="제목 2 64 7" xfId="2459"/>
    <cellStyle name="제목 2 64 9" xfId="2222"/>
    <cellStyle name="제목 2 65 10" xfId="1560"/>
    <cellStyle name="제목 2 65 11" xfId="1372"/>
    <cellStyle name="제목 2 65 12" xfId="1233"/>
    <cellStyle name="제목 2 65 2" xfId="3193"/>
    <cellStyle name="제목 2 65 3" xfId="3003"/>
    <cellStyle name="제목 2 65 4" xfId="2840"/>
    <cellStyle name="제목 2 65 5" xfId="1833"/>
    <cellStyle name="제목 2 65 7" xfId="2429"/>
    <cellStyle name="제목 2 65 8" xfId="2319"/>
    <cellStyle name="제목 2 65 9" xfId="914"/>
    <cellStyle name="제목 2 66 10" xfId="1513"/>
    <cellStyle name="제목 2 66 11" xfId="1328"/>
    <cellStyle name="제목 2 66 12" xfId="1209"/>
    <cellStyle name="제목 2 66 9" xfId="207"/>
    <cellStyle name="제목 2 67 10" xfId="1473"/>
    <cellStyle name="제목 2 67 11" xfId="1296"/>
    <cellStyle name="제목 2 67 12" xfId="897"/>
    <cellStyle name="제목 2 67 2" xfId="3137"/>
    <cellStyle name="제목 2 67 3" xfId="2953"/>
    <cellStyle name="제목 2 67 8" xfId="2265"/>
    <cellStyle name="제목 2 67 9" xfId="266"/>
    <cellStyle name="제목 2 68" xfId="4753"/>
    <cellStyle name="제목 2 68 10" xfId="1441"/>
    <cellStyle name="제목 2 68 11" xfId="283"/>
    <cellStyle name="제목 2 68 12" xfId="877"/>
    <cellStyle name="제목 2 68 5" xfId="2613"/>
    <cellStyle name="제목 2 68 6" xfId="2482"/>
    <cellStyle name="제목 2 68 8" xfId="2242"/>
    <cellStyle name="제목 2 68 9" xfId="1637"/>
    <cellStyle name="제목 2 69" xfId="4671"/>
    <cellStyle name="제목 2 72" xfId="3834"/>
    <cellStyle name="제목 2 73" xfId="4091"/>
    <cellStyle name="제목 2 75" xfId="4050"/>
    <cellStyle name="제목 2 77" xfId="3078"/>
    <cellStyle name="제목 2 78" xfId="8"/>
    <cellStyle name="제목 2 8" xfId="2021"/>
    <cellStyle name="제목 29" xfId="2020"/>
    <cellStyle name="제목 3 2 2 53" xfId="4742"/>
    <cellStyle name="제목 3 2 2 54" xfId="4660"/>
    <cellStyle name="제목 3 2 2 56" xfId="4282"/>
    <cellStyle name="제목 3 2 2 58" xfId="3263"/>
    <cellStyle name="제목 3 2 2 62" xfId="3030"/>
    <cellStyle name="제목 3 2 2 63" xfId="531"/>
    <cellStyle name="제목 3 2 3 13" xfId="4741"/>
    <cellStyle name="제목 3 2 3 14" xfId="4659"/>
    <cellStyle name="제목 3 2 3 16" xfId="4281"/>
    <cellStyle name="제목 3 2 3 18" xfId="3574"/>
    <cellStyle name="제목 3 2 3 19" xfId="2952"/>
    <cellStyle name="제목 3 2 3 2 11" xfId="3681"/>
    <cellStyle name="제목 3 2 3 2 12" xfId="3406"/>
    <cellStyle name="제목 3 2 3 2 2 10" xfId="3478"/>
    <cellStyle name="제목 3 2 3 2 2 12" xfId="4394"/>
    <cellStyle name="제목 3 2 3 2 2 4" xfId="3889"/>
    <cellStyle name="제목 3 2 3 2 2 6" xfId="1680"/>
    <cellStyle name="제목 3 2 3 2 2 7" xfId="4041"/>
    <cellStyle name="제목 3 2 3 2 2 8" xfId="3202"/>
    <cellStyle name="제목 3 2 3 2 2 9" xfId="2836"/>
    <cellStyle name="제목 3 2 3 2 3" xfId="3210"/>
    <cellStyle name="제목 3 2 3 2 4" xfId="6"/>
    <cellStyle name="제목 3 2 3 2 5" xfId="3068"/>
    <cellStyle name="제목 3 2 3 2 6" xfId="3349"/>
    <cellStyle name="제목 3 2 3 2 7" xfId="23"/>
    <cellStyle name="제목 3 2 3 20" xfId="3855"/>
    <cellStyle name="제목 3 2 3 21" xfId="3149"/>
    <cellStyle name="제목 3 2 3 22" xfId="1045"/>
    <cellStyle name="제목 3 2 3 24" xfId="2389"/>
    <cellStyle name="제목 3 2 3 8" xfId="5083"/>
    <cellStyle name="제목 3 2 3 9" xfId="5002"/>
    <cellStyle name="제목 3 2 4 12" xfId="4780"/>
    <cellStyle name="제목 3 2 4 13" xfId="4740"/>
    <cellStyle name="제목 3 2 4 14" xfId="4658"/>
    <cellStyle name="제목 3 2 4 16" xfId="4280"/>
    <cellStyle name="제목 3 2 4 18" xfId="4449"/>
    <cellStyle name="제목 3 2 4 2 10" xfId="2286"/>
    <cellStyle name="제목 3 2 4 2 11" xfId="1644"/>
    <cellStyle name="제목 3 2 4 2 12" xfId="1478"/>
    <cellStyle name="제목 3 2 4 2 2 10" xfId="4055"/>
    <cellStyle name="제목 3 2 4 2 2 12" xfId="3545"/>
    <cellStyle name="제목 3 2 4 2 2 2 2" xfId="3543"/>
    <cellStyle name="제목 3 2 4 2 2 4" xfId="3888"/>
    <cellStyle name="제목 3 2 4 2 2 5" xfId="1909"/>
    <cellStyle name="제목 3 2 4 2 2 6" xfId="347"/>
    <cellStyle name="제목 3 2 4 2 2 7" xfId="4042"/>
    <cellStyle name="제목 3 2 4 2 2 8" xfId="3146"/>
    <cellStyle name="제목 3 2 4 2 2 9" xfId="225"/>
    <cellStyle name="제목 3 2 4 2 4" xfId="3098"/>
    <cellStyle name="제목 3 2 4 2 6" xfId="3350"/>
    <cellStyle name="제목 3 2 4 2 7" xfId="2749"/>
    <cellStyle name="제목 3 2 4 22" xfId="4613"/>
    <cellStyle name="제목 3 2 48" xfId="1125"/>
    <cellStyle name="제목 3 2 5 13" xfId="4739"/>
    <cellStyle name="제목 3 2 5 14" xfId="4657"/>
    <cellStyle name="제목 3 2 5 16" xfId="4279"/>
    <cellStyle name="제목 3 2 5 18" xfId="4409"/>
    <cellStyle name="제목 3 2 5 2 10" xfId="3333"/>
    <cellStyle name="제목 3 2 5 2 12" xfId="3984"/>
    <cellStyle name="제목 3 2 5 2 2 10" xfId="2862"/>
    <cellStyle name="제목 3 2 5 2 2 11" xfId="2979"/>
    <cellStyle name="제목 3 2 5 2 2 12" xfId="2384"/>
    <cellStyle name="제목 3 2 5 2 2 2 2" xfId="3542"/>
    <cellStyle name="제목 3 2 5 2 2 3" xfId="4410"/>
    <cellStyle name="제목 3 2 5 2 2 4" xfId="3887"/>
    <cellStyle name="제목 3 2 5 2 2 5" xfId="4133"/>
    <cellStyle name="제목 3 2 5 2 2 6" xfId="3890"/>
    <cellStyle name="제목 3 2 5 2 2 7" xfId="3016"/>
    <cellStyle name="제목 3 2 5 2 3" xfId="4712"/>
    <cellStyle name="제목 3 2 5 2 6" xfId="319"/>
    <cellStyle name="제목 3 2 5 2 7" xfId="4329"/>
    <cellStyle name="제목 3 2 5 22" xfId="4543"/>
    <cellStyle name="제목 3 2 5 23" xfId="4518"/>
    <cellStyle name="제목 3 2 50" xfId="1047"/>
    <cellStyle name="제목 3 2 52" xfId="724"/>
    <cellStyle name="제목 3 2 54" xfId="752"/>
    <cellStyle name="제목 3 2 56" xfId="696"/>
    <cellStyle name="제목 3 2 6 10" xfId="184"/>
    <cellStyle name="제목 3 2 6 11" xfId="1507"/>
    <cellStyle name="제목 3 2 6 12" xfId="1323"/>
    <cellStyle name="제목 3 2 6 2 10" xfId="2649"/>
    <cellStyle name="제목 3 2 6 2 12" xfId="2252"/>
    <cellStyle name="제목 3 2 6 2 3" xfId="4155"/>
    <cellStyle name="제목 3 2 6 2 6" xfId="3768"/>
    <cellStyle name="제목 3 2 6 2 8" xfId="3867"/>
    <cellStyle name="제목 3 2 6 2 9" xfId="4073"/>
    <cellStyle name="제목 3 2 6 3" xfId="3120"/>
    <cellStyle name="제목 3 2 6 5" xfId="2787"/>
    <cellStyle name="제목 3 2 6 6" xfId="4084"/>
    <cellStyle name="제목 3 2 6 8" xfId="2379"/>
    <cellStyle name="제목 3 2 68" xfId="4743"/>
    <cellStyle name="제목 3 2 69" xfId="4661"/>
    <cellStyle name="제목 3 2 70" xfId="3736"/>
    <cellStyle name="제목 3 2 71" xfId="4283"/>
    <cellStyle name="제목 3 2 73" xfId="1937"/>
    <cellStyle name="제목 3 2 76" xfId="1844"/>
    <cellStyle name="제목 3 2 78" xfId="2563"/>
    <cellStyle name="제목 3 2 79" xfId="2532"/>
    <cellStyle name="제목 3 23" xfId="2019"/>
    <cellStyle name="제목 3 3 14" xfId="2018"/>
    <cellStyle name="제목 3 3 28" xfId="2008"/>
    <cellStyle name="제목 3 3 56" xfId="4738"/>
    <cellStyle name="제목 3 3 57" xfId="4656"/>
    <cellStyle name="제목 3 3 59" xfId="4278"/>
    <cellStyle name="제목 3 3 62" xfId="3267"/>
    <cellStyle name="제목 3 3 65" xfId="4513"/>
    <cellStyle name="제목 3 4 11" xfId="1959"/>
    <cellStyle name="제목 3 4 13" xfId="4737"/>
    <cellStyle name="제목 3 4 14" xfId="4655"/>
    <cellStyle name="제목 3 4 16" xfId="4277"/>
    <cellStyle name="제목 3 4 18" xfId="1931"/>
    <cellStyle name="제목 3 4 19" xfId="380"/>
    <cellStyle name="제목 3 4 2 11" xfId="4116"/>
    <cellStyle name="제목 3 4 2 12" xfId="3195"/>
    <cellStyle name="제목 3 4 2 2 11" xfId="2917"/>
    <cellStyle name="제목 3 4 2 2 2" xfId="3853"/>
    <cellStyle name="제목 3 4 2 2 2 2" xfId="3540"/>
    <cellStyle name="제목 3 4 2 2 3" xfId="4411"/>
    <cellStyle name="제목 3 4 2 2 4" xfId="3886"/>
    <cellStyle name="제목 3 4 2 2 5" xfId="4135"/>
    <cellStyle name="제목 3 4 2 2 6" xfId="3843"/>
    <cellStyle name="제목 3 4 2 2 7" xfId="2969"/>
    <cellStyle name="제목 3 4 2 2 8" xfId="242"/>
    <cellStyle name="제목 3 4 2 5" xfId="4053"/>
    <cellStyle name="제목 3 4 2 6" xfId="386"/>
    <cellStyle name="제목 3 4 2 7" xfId="438"/>
    <cellStyle name="제목 3 4 2 8" xfId="923"/>
    <cellStyle name="제목 3 4 2 9" xfId="3466"/>
    <cellStyle name="제목 3 4 20" xfId="2954"/>
    <cellStyle name="제목 3 4 21" xfId="4497"/>
    <cellStyle name="제목 3 4 22" xfId="4469"/>
    <cellStyle name="제목 3 4 24" xfId="4349"/>
    <cellStyle name="제목 3 40" xfId="2166"/>
    <cellStyle name="제목 3 48" xfId="105"/>
    <cellStyle name="제목 3 5 12" xfId="2152"/>
    <cellStyle name="제목 3 5 13" xfId="4736"/>
    <cellStyle name="제목 3 5 14" xfId="4654"/>
    <cellStyle name="제목 3 5 16" xfId="4276"/>
    <cellStyle name="제목 3 5 2 11" xfId="2333"/>
    <cellStyle name="제목 3 5 2 2 10" xfId="4590"/>
    <cellStyle name="제목 3 5 2 2 12" xfId="3424"/>
    <cellStyle name="제목 3 5 2 2 2" xfId="3851"/>
    <cellStyle name="제목 3 5 2 2 2 2" xfId="3539"/>
    <cellStyle name="제목 3 5 2 2 3" xfId="4412"/>
    <cellStyle name="제목 3 5 2 2 4" xfId="3885"/>
    <cellStyle name="제목 3 5 2 2 5" xfId="4136"/>
    <cellStyle name="제목 3 5 2 2 6" xfId="4904"/>
    <cellStyle name="제목 3 5 2 2 8" xfId="231"/>
    <cellStyle name="제목 3 5 2 5" xfId="4056"/>
    <cellStyle name="제목 3 5 2 6" xfId="385"/>
    <cellStyle name="제목 3 5 21" xfId="4538"/>
    <cellStyle name="제목 3 50" xfId="1112"/>
    <cellStyle name="제목 3 51" xfId="2001"/>
    <cellStyle name="제목 3 52" xfId="767"/>
    <cellStyle name="제목 3 54" xfId="740"/>
    <cellStyle name="제목 3 56" xfId="718"/>
    <cellStyle name="제목 3 57" xfId="2163"/>
    <cellStyle name="제목 3 6 10" xfId="1626"/>
    <cellStyle name="제목 3 6 11" xfId="1466"/>
    <cellStyle name="제목 3 6 12" xfId="286"/>
    <cellStyle name="제목 3 6 2 12" xfId="1768"/>
    <cellStyle name="제목 3 6 2 2 2" xfId="3850"/>
    <cellStyle name="제목 3 6 2 5" xfId="4057"/>
    <cellStyle name="제목 3 6 2 6" xfId="384"/>
    <cellStyle name="제목 3 6 2 7" xfId="2877"/>
    <cellStyle name="제목 3 6 2 8" xfId="9"/>
    <cellStyle name="제목 3 6 2 9" xfId="506"/>
    <cellStyle name="제목 3 6 5" xfId="1837"/>
    <cellStyle name="제목 3 6 6" xfId="3795"/>
    <cellStyle name="제목 3 6 9" xfId="2251"/>
    <cellStyle name="제목 3 63 10" xfId="1699"/>
    <cellStyle name="제목 3 63 2" xfId="3281"/>
    <cellStyle name="제목 3 63 3" xfId="3142"/>
    <cellStyle name="제목 3 63 4" xfId="3690"/>
    <cellStyle name="제목 3 63 8" xfId="658"/>
    <cellStyle name="제목 3 64 10" xfId="1610"/>
    <cellStyle name="제목 3 64 11" xfId="1418"/>
    <cellStyle name="제목 3 64 12" xfId="1262"/>
    <cellStyle name="제목 3 64 2" xfId="3243"/>
    <cellStyle name="제목 3 64 6" xfId="2599"/>
    <cellStyle name="제목 3 64 7" xfId="2455"/>
    <cellStyle name="제목 3 65 10" xfId="1557"/>
    <cellStyle name="제목 3 65 11" xfId="1369"/>
    <cellStyle name="제목 3 65 12" xfId="1232"/>
    <cellStyle name="제목 3 65 2" xfId="3191"/>
    <cellStyle name="제목 3 65 3" xfId="316"/>
    <cellStyle name="제목 3 65 5" xfId="2682"/>
    <cellStyle name="제목 3 65 7" xfId="2425"/>
    <cellStyle name="제목 3 65 8" xfId="2314"/>
    <cellStyle name="제목 3 65 9" xfId="301"/>
    <cellStyle name="제목 3 66 10" xfId="1512"/>
    <cellStyle name="제목 3 66 11" xfId="1327"/>
    <cellStyle name="제목 3 66 12" xfId="1208"/>
    <cellStyle name="제목 3 66 9" xfId="148"/>
    <cellStyle name="제목 3 67 10" xfId="1472"/>
    <cellStyle name="제목 3 67 11" xfId="1295"/>
    <cellStyle name="제목 3 67 12" xfId="896"/>
    <cellStyle name="제목 3 67 2" xfId="3132"/>
    <cellStyle name="제목 3 67 8" xfId="2262"/>
    <cellStyle name="제목 3 67 9" xfId="251"/>
    <cellStyle name="제목 3 68" xfId="4744"/>
    <cellStyle name="제목 3 68 10" xfId="1440"/>
    <cellStyle name="제목 3 68 11" xfId="1277"/>
    <cellStyle name="제목 3 68 12" xfId="876"/>
    <cellStyle name="제목 3 68 5" xfId="2608"/>
    <cellStyle name="제목 3 68 6" xfId="2478"/>
    <cellStyle name="제목 3 68 8" xfId="2239"/>
    <cellStyle name="제목 3 68 9" xfId="1634"/>
    <cellStyle name="제목 3 69" xfId="4662"/>
    <cellStyle name="제목 3 71" xfId="4284"/>
    <cellStyle name="제목 3 75" xfId="3632"/>
    <cellStyle name="제목 3 77" xfId="4170"/>
    <cellStyle name="제목 3 79" xfId="3412"/>
    <cellStyle name="제목 4 2 2 42" xfId="1995"/>
    <cellStyle name="제목 4 2 2 57" xfId="2142"/>
    <cellStyle name="제목 4 2 2 58" xfId="3325"/>
    <cellStyle name="제목 4 2 2 60" xfId="4490"/>
    <cellStyle name="제목 4 2 2 62" xfId="1031"/>
    <cellStyle name="제목 4 2 2 64" xfId="3832"/>
    <cellStyle name="제목 4 2 2 7" xfId="2016"/>
    <cellStyle name="제목 4 2 29" xfId="2015"/>
    <cellStyle name="제목 4 2 3 18" xfId="4325"/>
    <cellStyle name="제목 4 2 3 19" xfId="381"/>
    <cellStyle name="제목 4 2 3 2 12" xfId="1635"/>
    <cellStyle name="제목 4 2 3 2 2 10" xfId="4364"/>
    <cellStyle name="제목 4 2 3 2 2 11" xfId="4072"/>
    <cellStyle name="제목 4 2 3 2 2 2" xfId="3823"/>
    <cellStyle name="제목 4 2 3 2 2 2 2" xfId="3536"/>
    <cellStyle name="제목 4 2 3 2 2 3" xfId="4416"/>
    <cellStyle name="제목 4 2 3 2 2 4" xfId="1899"/>
    <cellStyle name="제목 4 2 3 2 2 5" xfId="4139"/>
    <cellStyle name="제목 4 2 3 2 2 6" xfId="3854"/>
    <cellStyle name="제목 4 2 3 2 2 7" xfId="3787"/>
    <cellStyle name="제목 4 2 3 2 2 9" xfId="4544"/>
    <cellStyle name="제목 4 2 3 2 5" xfId="3869"/>
    <cellStyle name="제목 4 2 3 2 6" xfId="3692"/>
    <cellStyle name="제목 4 2 3 20" xfId="3622"/>
    <cellStyle name="제목 4 2 3 21" xfId="3125"/>
    <cellStyle name="제목 4 2 3 24" xfId="2494"/>
    <cellStyle name="제목 4 2 3 9" xfId="5001"/>
    <cellStyle name="제목 4 2 4 11" xfId="4869"/>
    <cellStyle name="제목 4 2 4 16" xfId="3598"/>
    <cellStyle name="제목 4 2 4 17" xfId="3970"/>
    <cellStyle name="제목 4 2 4 19" xfId="382"/>
    <cellStyle name="제목 4 2 4 2 10" xfId="2273"/>
    <cellStyle name="제목 4 2 4 2 12" xfId="1446"/>
    <cellStyle name="제목 4 2 4 2 2 10" xfId="3947"/>
    <cellStyle name="제목 4 2 4 2 2 12" xfId="236"/>
    <cellStyle name="제목 4 2 4 2 2 2" xfId="3821"/>
    <cellStyle name="제목 4 2 4 2 2 2 2" xfId="3535"/>
    <cellStyle name="제목 4 2 4 2 2 3" xfId="4417"/>
    <cellStyle name="제목 4 2 4 2 2 4" xfId="3882"/>
    <cellStyle name="제목 4 2 4 2 2 5" xfId="4140"/>
    <cellStyle name="제목 4 2 4 2 2 8" xfId="2799"/>
    <cellStyle name="제목 4 2 4 2 5" xfId="2966"/>
    <cellStyle name="제목 4 2 4 2 7" xfId="3980"/>
    <cellStyle name="제목 4 2 4 20" xfId="2743"/>
    <cellStyle name="제목 4 2 4 22" xfId="1036"/>
    <cellStyle name="제목 4 2 4 24" xfId="2757"/>
    <cellStyle name="제목 4 2 4 9" xfId="5000"/>
    <cellStyle name="제목 4 2 48" xfId="1088"/>
    <cellStyle name="제목 4 2 5 11" xfId="4868"/>
    <cellStyle name="제목 4 2 5 16" xfId="3590"/>
    <cellStyle name="제목 4 2 5 17" xfId="3656"/>
    <cellStyle name="제목 4 2 5 19" xfId="162"/>
    <cellStyle name="제목 4 2 5 2 2 10" xfId="2789"/>
    <cellStyle name="제목 4 2 5 2 2 2" xfId="3817"/>
    <cellStyle name="제목 4 2 5 2 2 2 2" xfId="3534"/>
    <cellStyle name="제목 4 2 5 2 2 3" xfId="4418"/>
    <cellStyle name="제목 4 2 5 2 2 4" xfId="3881"/>
    <cellStyle name="제목 4 2 5 2 2 5" xfId="4141"/>
    <cellStyle name="제목 4 2 5 2 7" xfId="4112"/>
    <cellStyle name="제목 4 2 5 2 9" xfId="1915"/>
    <cellStyle name="제목 4 2 5 21" xfId="2665"/>
    <cellStyle name="제목 4 2 5 23" xfId="4583"/>
    <cellStyle name="제목 4 2 5 24" xfId="2929"/>
    <cellStyle name="제목 4 2 5 8" xfId="5082"/>
    <cellStyle name="제목 4 2 5 9" xfId="4999"/>
    <cellStyle name="제목 4 2 50" xfId="62"/>
    <cellStyle name="제목 4 2 52" xfId="629"/>
    <cellStyle name="제목 4 2 54" xfId="657"/>
    <cellStyle name="제목 4 2 56" xfId="614"/>
    <cellStyle name="제목 4 2 6 11" xfId="1603"/>
    <cellStyle name="제목 4 2 6 12" xfId="1414"/>
    <cellStyle name="제목 4 2 6 2 10" xfId="1887"/>
    <cellStyle name="제목 4 2 6 2 12" xfId="1616"/>
    <cellStyle name="제목 4 2 6 2 2 2" xfId="3816"/>
    <cellStyle name="제목 4 2 6 2 6" xfId="4537"/>
    <cellStyle name="제목 4 2 6 2 8" xfId="2830"/>
    <cellStyle name="제목 4 2 6 3" xfId="3172"/>
    <cellStyle name="제목 4 2 6 6" xfId="2961"/>
    <cellStyle name="제목 4 2 6 8" xfId="2445"/>
    <cellStyle name="제목 4 2 68" xfId="4734"/>
    <cellStyle name="제목 4 2 71" xfId="4274"/>
    <cellStyle name="제목 4 2 73" xfId="3245"/>
    <cellStyle name="제목 4 2 76" xfId="3035"/>
    <cellStyle name="제목 4 2 77" xfId="4386"/>
    <cellStyle name="제목 4 2 79" xfId="2605"/>
    <cellStyle name="제목 4 3 52" xfId="4998"/>
    <cellStyle name="제목 4 3 54" xfId="4867"/>
    <cellStyle name="제목 4 3 62" xfId="174"/>
    <cellStyle name="제목 4 3 66" xfId="2594"/>
    <cellStyle name="제목 4 4 11" xfId="4866"/>
    <cellStyle name="제목 4 4 16" xfId="3584"/>
    <cellStyle name="제목 4 4 2 11" xfId="2393"/>
    <cellStyle name="제목 4 4 2 12" xfId="3924"/>
    <cellStyle name="제목 4 4 2 2 11" xfId="3777"/>
    <cellStyle name="제목 4 4 2 2 2 2" xfId="3532"/>
    <cellStyle name="제목 4 4 2 2 4" xfId="3879"/>
    <cellStyle name="제목 4 4 2 2 5" xfId="4142"/>
    <cellStyle name="제목 4 4 2 2 7" xfId="3422"/>
    <cellStyle name="제목 4 4 2 4" xfId="244"/>
    <cellStyle name="제목 4 4 2 6" xfId="2713"/>
    <cellStyle name="제목 4 4 21" xfId="3407"/>
    <cellStyle name="제목 4 4 22" xfId="4118"/>
    <cellStyle name="제목 4 4 23" xfId="4048"/>
    <cellStyle name="제목 4 4 9" xfId="4997"/>
    <cellStyle name="제목 4 48" xfId="695"/>
    <cellStyle name="제목 4 5 11" xfId="4865"/>
    <cellStyle name="제목 4 5 17" xfId="3405"/>
    <cellStyle name="제목 4 5 18" xfId="4301"/>
    <cellStyle name="제목 4 5 2 12" xfId="2202"/>
    <cellStyle name="제목 4 5 2 2 10" xfId="3719"/>
    <cellStyle name="제목 4 5 2 2 2" xfId="3808"/>
    <cellStyle name="제목 4 5 2 2 2 2" xfId="3531"/>
    <cellStyle name="제목 4 5 2 2 3" xfId="3221"/>
    <cellStyle name="제목 4 5 2 2 4" xfId="3878"/>
    <cellStyle name="제목 4 5 2 2 5" xfId="4143"/>
    <cellStyle name="제목 4 5 2 2 7" xfId="3427"/>
    <cellStyle name="제목 4 5 2 2 8" xfId="3385"/>
    <cellStyle name="제목 4 5 2 2 9" xfId="2701"/>
    <cellStyle name="제목 4 5 2 3" xfId="4209"/>
    <cellStyle name="제목 4 5 2 4" xfId="222"/>
    <cellStyle name="제목 4 5 2 7" xfId="3987"/>
    <cellStyle name="제목 4 5 23" xfId="3870"/>
    <cellStyle name="제목 4 5 9" xfId="4996"/>
    <cellStyle name="제목 4 50" xfId="969"/>
    <cellStyle name="제목 4 52" xfId="694"/>
    <cellStyle name="제목 4 54" xfId="636"/>
    <cellStyle name="제목 4 56" xfId="628"/>
    <cellStyle name="제목 4 6 11" xfId="1553"/>
    <cellStyle name="제목 4 6 12" xfId="1365"/>
    <cellStyle name="제목 4 6 2 11" xfId="2905"/>
    <cellStyle name="제목 4 6 2 3" xfId="4210"/>
    <cellStyle name="제목 4 6 2 4" xfId="211"/>
    <cellStyle name="제목 4 6 2 7" xfId="3988"/>
    <cellStyle name="제목 4 6 2 8" xfId="4388"/>
    <cellStyle name="제목 4 6 5" xfId="2829"/>
    <cellStyle name="제목 4 6 7" xfId="2590"/>
    <cellStyle name="제목 4 6 8" xfId="2418"/>
    <cellStyle name="제목 4 6 9" xfId="2307"/>
    <cellStyle name="제목 4 63 2" xfId="3276"/>
    <cellStyle name="제목 4 63 4" xfId="4474"/>
    <cellStyle name="제목 4 63 5" xfId="4350"/>
    <cellStyle name="제목 4 63 8" xfId="2679"/>
    <cellStyle name="제목 4 64 10" xfId="1608"/>
    <cellStyle name="제목 4 64 11" xfId="1417"/>
    <cellStyle name="제목 4 64 12" xfId="1261"/>
    <cellStyle name="제목 4 64 2" xfId="3238"/>
    <cellStyle name="제목 4 64 6" xfId="1827"/>
    <cellStyle name="제목 4 64 7" xfId="1818"/>
    <cellStyle name="제목 4 65 10" xfId="1556"/>
    <cellStyle name="제목 4 65 11" xfId="1368"/>
    <cellStyle name="제목 4 65 12" xfId="1231"/>
    <cellStyle name="제목 4 65 2" xfId="3186"/>
    <cellStyle name="제목 4 65 3" xfId="3000"/>
    <cellStyle name="제목 4 65 5" xfId="2680"/>
    <cellStyle name="제목 4 65 7" xfId="2424"/>
    <cellStyle name="제목 4 65 8" xfId="2312"/>
    <cellStyle name="제목 4 65 9" xfId="159"/>
    <cellStyle name="제목 4 66 10" xfId="1510"/>
    <cellStyle name="제목 4 66 11" xfId="1325"/>
    <cellStyle name="제목 4 66 12" xfId="1207"/>
    <cellStyle name="제목 4 66 9" xfId="136"/>
    <cellStyle name="제목 4 67 10" xfId="1470"/>
    <cellStyle name="제목 4 67 11" xfId="288"/>
    <cellStyle name="제목 4 67 12" xfId="895"/>
    <cellStyle name="제목 4 67 2" xfId="3127"/>
    <cellStyle name="제목 4 67 5" xfId="2650"/>
    <cellStyle name="제목 4 67 8" xfId="2260"/>
    <cellStyle name="제목 4 67 9" xfId="219"/>
    <cellStyle name="제목 4 68" xfId="4735"/>
    <cellStyle name="제목 4 68 10" xfId="1438"/>
    <cellStyle name="제목 4 68 11" xfId="1276"/>
    <cellStyle name="제목 4 68 12" xfId="875"/>
    <cellStyle name="제목 4 68 5" xfId="2606"/>
    <cellStyle name="제목 4 68 6" xfId="2476"/>
    <cellStyle name="제목 4 68 8" xfId="2236"/>
    <cellStyle name="제목 4 68 9" xfId="1632"/>
    <cellStyle name="제목 4 71" xfId="4275"/>
    <cellStyle name="제목 4 73" xfId="3902"/>
    <cellStyle name="제목 4 74" xfId="3594"/>
    <cellStyle name="제목 4 76" xfId="2132"/>
    <cellStyle name="제목 4 77" xfId="4441"/>
    <cellStyle name="제목 4 78" xfId="547"/>
    <cellStyle name="제목 44" xfId="2014"/>
    <cellStyle name="제목 5 2 39" xfId="2167"/>
    <cellStyle name="제목 5 2 49" xfId="4994"/>
    <cellStyle name="제목 5 2 51" xfId="4864"/>
    <cellStyle name="제목 5 2 56" xfId="3577"/>
    <cellStyle name="제목 5 2 58" xfId="3062"/>
    <cellStyle name="제목 5 2 61" xfId="350"/>
    <cellStyle name="제목 5 2 62" xfId="4377"/>
    <cellStyle name="제목 5 2 63" xfId="4690"/>
    <cellStyle name="제목 5 2 64" xfId="4495"/>
    <cellStyle name="제목 5 22" xfId="2013"/>
    <cellStyle name="제목 5 3 11" xfId="4863"/>
    <cellStyle name="제목 5 3 19" xfId="186"/>
    <cellStyle name="제목 5 3 2 11" xfId="265"/>
    <cellStyle name="제목 5 3 2 12" xfId="1563"/>
    <cellStyle name="제목 5 3 2 2 2 2" xfId="3530"/>
    <cellStyle name="제목 5 3 2 2 3" xfId="4419"/>
    <cellStyle name="제목 5 3 2 2 5" xfId="4144"/>
    <cellStyle name="제목 5 3 2 2 8" xfId="2910"/>
    <cellStyle name="제목 5 3 2 2 9" xfId="4040"/>
    <cellStyle name="제목 5 3 2 9" xfId="2435"/>
    <cellStyle name="제목 5 3 20" xfId="4178"/>
    <cellStyle name="제목 5 3 21" xfId="3411"/>
    <cellStyle name="제목 5 3 9" xfId="4993"/>
    <cellStyle name="제목 5 32" xfId="2012"/>
    <cellStyle name="제목 5 4 10" xfId="4941"/>
    <cellStyle name="제목 5 4 11" xfId="4862"/>
    <cellStyle name="제목 5 4 2 10" xfId="3560"/>
    <cellStyle name="제목 5 4 2 2 2 2" xfId="3529"/>
    <cellStyle name="제목 5 4 2 2 4" xfId="3476"/>
    <cellStyle name="제목 5 4 2 2 7" xfId="3880"/>
    <cellStyle name="제목 5 4 2 2 8" xfId="1681"/>
    <cellStyle name="제목 5 4 2 3" xfId="4837"/>
    <cellStyle name="제목 5 4 2 4" xfId="3704"/>
    <cellStyle name="제목 5 4 2 8" xfId="2898"/>
    <cellStyle name="제목 5 4 21" xfId="4313"/>
    <cellStyle name="제목 5 4 22" xfId="4034"/>
    <cellStyle name="제목 5 4 24" xfId="213"/>
    <cellStyle name="제목 5 4 3" xfId="2160"/>
    <cellStyle name="제목 5 4 9" xfId="4992"/>
    <cellStyle name="제목 5 42" xfId="2011"/>
    <cellStyle name="제목 5 48" xfId="594"/>
    <cellStyle name="제목 5 5 10" xfId="1962"/>
    <cellStyle name="제목 5 5 11" xfId="4861"/>
    <cellStyle name="제목 5 5 2 11" xfId="123"/>
    <cellStyle name="제목 5 5 2 12" xfId="1874"/>
    <cellStyle name="제목 5 5 2 2" xfId="1994"/>
    <cellStyle name="제목 5 5 2 2 12" xfId="2201"/>
    <cellStyle name="제목 5 5 2 2 2 2" xfId="3528"/>
    <cellStyle name="제목 5 5 2 2 3" xfId="2134"/>
    <cellStyle name="제목 5 5 2 2 6" xfId="3612"/>
    <cellStyle name="제목 5 5 2 2 7" xfId="4448"/>
    <cellStyle name="제목 5 5 2 4" xfId="3162"/>
    <cellStyle name="제목 5 5 2 6" xfId="4573"/>
    <cellStyle name="제목 5 5 2 9" xfId="4478"/>
    <cellStyle name="제목 5 5 24" xfId="4239"/>
    <cellStyle name="제목 5 5 9" xfId="4991"/>
    <cellStyle name="제목 5 50" xfId="570"/>
    <cellStyle name="제목 5 52" xfId="558"/>
    <cellStyle name="제목 5 54" xfId="537"/>
    <cellStyle name="제목 5 56" xfId="1087"/>
    <cellStyle name="제목 5 6 10" xfId="2216"/>
    <cellStyle name="제목 5 6 12" xfId="4439"/>
    <cellStyle name="제목 5 6 2 10" xfId="735"/>
    <cellStyle name="제목 5 6 2 12" xfId="1543"/>
    <cellStyle name="제목 5 6 3" xfId="3227"/>
    <cellStyle name="제목 5 62" xfId="1978"/>
    <cellStyle name="제목 5 64" xfId="4995"/>
    <cellStyle name="제목 5 66" xfId="1958"/>
    <cellStyle name="제목 5 70" xfId="3746"/>
    <cellStyle name="제목 5 72" xfId="3399"/>
    <cellStyle name="제목 5 76" xfId="3794"/>
    <cellStyle name="제목 5 77" xfId="4215"/>
    <cellStyle name="제목 5 79" xfId="1854"/>
    <cellStyle name="제목 52" xfId="456"/>
    <cellStyle name="제목 6 51" xfId="5081"/>
    <cellStyle name="제목 6 52" xfId="4990"/>
    <cellStyle name="제목 6 54" xfId="4860"/>
    <cellStyle name="제목 6 61" xfId="4484"/>
    <cellStyle name="제목 6 62" xfId="3364"/>
    <cellStyle name="제목 6 63" xfId="677"/>
    <cellStyle name="제목 6 65" xfId="4193"/>
    <cellStyle name="제목 6 67" xfId="2241"/>
    <cellStyle name="제목 61" xfId="1740"/>
    <cellStyle name="제목 66" xfId="5099"/>
    <cellStyle name="제목 66 2" xfId="3292"/>
    <cellStyle name="제목 66 6" xfId="323"/>
    <cellStyle name="제목 66 8" xfId="713"/>
    <cellStyle name="제목 66 9" xfId="760"/>
    <cellStyle name="제목 67" xfId="5009"/>
    <cellStyle name="제목 67 10" xfId="1613"/>
    <cellStyle name="제목 67 11" xfId="1421"/>
    <cellStyle name="제목 67 12" xfId="903"/>
    <cellStyle name="제목 67 3" xfId="3061"/>
    <cellStyle name="제목 67 4" xfId="2901"/>
    <cellStyle name="제목 67 5" xfId="2742"/>
    <cellStyle name="제목 67 7" xfId="2463"/>
    <cellStyle name="제목 68 10" xfId="1562"/>
    <cellStyle name="제목 68 11" xfId="1374"/>
    <cellStyle name="제목 68 12" xfId="1235"/>
    <cellStyle name="제목 68 3" xfId="3009"/>
    <cellStyle name="제목 68 4" xfId="2848"/>
    <cellStyle name="제목 68 5" xfId="2692"/>
    <cellStyle name="제목 68 6" xfId="2550"/>
    <cellStyle name="제목 68 7" xfId="2433"/>
    <cellStyle name="제목 68 8" xfId="2322"/>
    <cellStyle name="제목 68 9" xfId="1657"/>
    <cellStyle name="제목 69 10" xfId="1516"/>
    <cellStyle name="제목 69 11" xfId="1331"/>
    <cellStyle name="제목 69 12" xfId="1211"/>
    <cellStyle name="제목 69 8" xfId="2281"/>
    <cellStyle name="제목 69 9" xfId="240"/>
    <cellStyle name="제목 7 11" xfId="4859"/>
    <cellStyle name="제목 7 18" xfId="4452"/>
    <cellStyle name="제목 7 2 11" xfId="4021"/>
    <cellStyle name="제목 7 2 12" xfId="2483"/>
    <cellStyle name="제목 7 2 2 10" xfId="3916"/>
    <cellStyle name="제목 7 2 2 11" xfId="1905"/>
    <cellStyle name="제목 7 2 2 2 2" xfId="3527"/>
    <cellStyle name="제목 7 2 2 7" xfId="2835"/>
    <cellStyle name="제목 7 2 2 8" xfId="1869"/>
    <cellStyle name="제목 7 2 3" xfId="3593"/>
    <cellStyle name="제목 7 2 4" xfId="1672"/>
    <cellStyle name="제목 7 2 5" xfId="4062"/>
    <cellStyle name="제목 7 2 7" xfId="2696"/>
    <cellStyle name="제목 7 20" xfId="3026"/>
    <cellStyle name="제목 7 22" xfId="2481"/>
    <cellStyle name="제목 7 23" xfId="3921"/>
    <cellStyle name="제목 7 24" xfId="154"/>
    <cellStyle name="제목 7 8" xfId="5080"/>
    <cellStyle name="제목 7 9" xfId="4989"/>
    <cellStyle name="제목 70 10" xfId="1475"/>
    <cellStyle name="제목 70 11" xfId="289"/>
    <cellStyle name="제목 70 12" xfId="1185"/>
    <cellStyle name="제목 70 3" xfId="2958"/>
    <cellStyle name="제목 70 4" xfId="2794"/>
    <cellStyle name="제목 70 8" xfId="2268"/>
    <cellStyle name="제목 70 9" xfId="549"/>
    <cellStyle name="제목 71 10" xfId="1444"/>
    <cellStyle name="제목 71 11" xfId="1279"/>
    <cellStyle name="제목 71 12" xfId="879"/>
    <cellStyle name="제목 71 2" xfId="3093"/>
    <cellStyle name="제목 71 5" xfId="1829"/>
    <cellStyle name="제목 71 6" xfId="2488"/>
    <cellStyle name="제목 71 8" xfId="2246"/>
    <cellStyle name="제목 71 9" xfId="1640"/>
    <cellStyle name="제목 74" xfId="2949"/>
    <cellStyle name="제목 8 11" xfId="4858"/>
    <cellStyle name="제목 8 19" xfId="3487"/>
    <cellStyle name="제목 8 2 2 11" xfId="2259"/>
    <cellStyle name="제목 8 2 2 2 2" xfId="3526"/>
    <cellStyle name="제목 8 2 2 6" xfId="346"/>
    <cellStyle name="제목 8 2 2 8" xfId="4137"/>
    <cellStyle name="제목 8 2 2 9" xfId="2475"/>
    <cellStyle name="제목 8 2 4" xfId="1671"/>
    <cellStyle name="제목 8 2 5" xfId="4063"/>
    <cellStyle name="제목 8 20" xfId="3810"/>
    <cellStyle name="제목 8 21" xfId="2956"/>
    <cellStyle name="제목 8 23" xfId="49"/>
    <cellStyle name="제목 8 24" xfId="2762"/>
    <cellStyle name="제목 8 8" xfId="5079"/>
    <cellStyle name="제목 8 9" xfId="4988"/>
    <cellStyle name="제목 80" xfId="1622"/>
    <cellStyle name="제목 81" xfId="1462"/>
    <cellStyle name="제목 82" xfId="907"/>
    <cellStyle name="제목 9 2 10" xfId="3957"/>
    <cellStyle name="제목 9 2 12" xfId="3548"/>
    <cellStyle name="제목 9 2 5" xfId="4064"/>
    <cellStyle name="제목 9 4" xfId="4257"/>
    <cellStyle name="제목 9 6" xfId="3456"/>
    <cellStyle name="좋음 2 2 34" xfId="2010"/>
    <cellStyle name="좋음 2 2 48" xfId="5076"/>
    <cellStyle name="좋음 2 2 49" xfId="4985"/>
    <cellStyle name="좋음 2 2 50" xfId="4940"/>
    <cellStyle name="좋음 2 2 51" xfId="4855"/>
    <cellStyle name="좋음 2 2 54" xfId="4653"/>
    <cellStyle name="좋음 2 2 58" xfId="3010"/>
    <cellStyle name="좋음 2 2 59" xfId="198"/>
    <cellStyle name="좋음 2 2 60" xfId="2617"/>
    <cellStyle name="좋음 2 2 62" xfId="4024"/>
    <cellStyle name="좋음 2 2 64" xfId="926"/>
    <cellStyle name="좋음 2 2 7" xfId="2009"/>
    <cellStyle name="좋음 2 28" xfId="1744"/>
    <cellStyle name="좋음 2 29" xfId="982"/>
    <cellStyle name="좋음 2 3 10" xfId="4939"/>
    <cellStyle name="좋음 2 3 11" xfId="1957"/>
    <cellStyle name="좋음 2 3 16" xfId="4273"/>
    <cellStyle name="좋음 2 3 18" xfId="4302"/>
    <cellStyle name="좋음 2 3 19" xfId="4358"/>
    <cellStyle name="좋음 2 3 2" xfId="457"/>
    <cellStyle name="좋음 2 3 2 10" xfId="3972"/>
    <cellStyle name="좋음 2 3 2 11" xfId="4475"/>
    <cellStyle name="좋음 2 3 2 12" xfId="2955"/>
    <cellStyle name="좋음 2 3 2 2 10" xfId="424"/>
    <cellStyle name="좋음 2 3 2 2 11" xfId="679"/>
    <cellStyle name="좋음 2 3 2 2 12" xfId="71"/>
    <cellStyle name="좋음 2 3 2 2 2 2" xfId="3523"/>
    <cellStyle name="좋음 2 3 2 2 3" xfId="4420"/>
    <cellStyle name="좋음 2 3 2 2 4" xfId="4373"/>
    <cellStyle name="좋음 2 3 2 2 8" xfId="3906"/>
    <cellStyle name="좋음 2 3 2 6" xfId="728"/>
    <cellStyle name="좋음 2 3 22" xfId="503"/>
    <cellStyle name="좋음 2 3 8" xfId="5075"/>
    <cellStyle name="좋음 2 3 9" xfId="4984"/>
    <cellStyle name="좋음 2 30" xfId="981"/>
    <cellStyle name="좋음 2 31" xfId="980"/>
    <cellStyle name="좋음 2 32" xfId="979"/>
    <cellStyle name="좋음 2 33" xfId="978"/>
    <cellStyle name="좋음 2 34" xfId="33"/>
    <cellStyle name="좋음 2 35" xfId="977"/>
    <cellStyle name="좋음 2 39" xfId="1999"/>
    <cellStyle name="좋음 2 4 10" xfId="4938"/>
    <cellStyle name="좋음 2 4 11" xfId="4854"/>
    <cellStyle name="좋음 2 4 13" xfId="4733"/>
    <cellStyle name="좋음 2 4 15" xfId="3737"/>
    <cellStyle name="좋음 2 4 2 2 10" xfId="2457"/>
    <cellStyle name="좋음 2 4 2 2 12" xfId="3180"/>
    <cellStyle name="좋음 2 4 2 2 2 2" xfId="3522"/>
    <cellStyle name="좋음 2 4 2 2 3" xfId="4421"/>
    <cellStyle name="좋음 2 4 2 2 4" xfId="3346"/>
    <cellStyle name="좋음 2 4 2 5" xfId="3914"/>
    <cellStyle name="좋음 2 4 2 6" xfId="93"/>
    <cellStyle name="좋음 2 4 2 7" xfId="4001"/>
    <cellStyle name="좋음 2 4 2 9" xfId="522"/>
    <cellStyle name="좋음 2 4 21" xfId="3556"/>
    <cellStyle name="좋음 2 4 24" xfId="3799"/>
    <cellStyle name="좋음 2 4 8" xfId="5074"/>
    <cellStyle name="좋음 2 4 9" xfId="4983"/>
    <cellStyle name="좋음 2 48" xfId="85"/>
    <cellStyle name="좋음 2 5 10" xfId="4937"/>
    <cellStyle name="좋음 2 5 11" xfId="4853"/>
    <cellStyle name="좋음 2 5 15" xfId="3738"/>
    <cellStyle name="좋음 2 5 2 10" xfId="3154"/>
    <cellStyle name="좋음 2 5 2 12" xfId="3248"/>
    <cellStyle name="좋음 2 5 2 2 11" xfId="1809"/>
    <cellStyle name="좋음 2 5 2 2 12" xfId="2257"/>
    <cellStyle name="좋음 2 5 2 2 2 2" xfId="3521"/>
    <cellStyle name="좋음 2 5 2 2 3" xfId="4422"/>
    <cellStyle name="좋음 2 5 2 2 4" xfId="3280"/>
    <cellStyle name="좋음 2 5 2 2 6" xfId="3099"/>
    <cellStyle name="좋음 2 5 2 2 8" xfId="4367"/>
    <cellStyle name="좋음 2 5 2 2 9" xfId="3012"/>
    <cellStyle name="좋음 2 5 2 4" xfId="3327"/>
    <cellStyle name="좋음 2 5 2 6" xfId="638"/>
    <cellStyle name="좋음 2 5 2 8" xfId="4368"/>
    <cellStyle name="좋음 2 5 20" xfId="2693"/>
    <cellStyle name="좋음 2 5 21" xfId="2841"/>
    <cellStyle name="좋음 2 5 8" xfId="5073"/>
    <cellStyle name="좋음 2 5 9" xfId="4982"/>
    <cellStyle name="좋음 2 50" xfId="262"/>
    <cellStyle name="좋음 2 52" xfId="245"/>
    <cellStyle name="좋음 2 54" xfId="223"/>
    <cellStyle name="좋음 2 56" xfId="201"/>
    <cellStyle name="좋음 2 6 10" xfId="551"/>
    <cellStyle name="좋음 2 6 2 11" xfId="606"/>
    <cellStyle name="좋음 2 6 2 12" xfId="3328"/>
    <cellStyle name="좋음 2 6 2 2 2" xfId="3785"/>
    <cellStyle name="좋음 2 6 2 4" xfId="919"/>
    <cellStyle name="좋음 2 6 2 5" xfId="4534"/>
    <cellStyle name="좋음 2 6 2 6" xfId="652"/>
    <cellStyle name="좋음 2 6 2 8" xfId="1172"/>
    <cellStyle name="좋음 2 6 3" xfId="1870"/>
    <cellStyle name="좋음 2 6 4" xfId="4253"/>
    <cellStyle name="좋음 2 6 5" xfId="4512"/>
    <cellStyle name="좋음 2 6 6" xfId="3064"/>
    <cellStyle name="좋음 2 6 7" xfId="2663"/>
    <cellStyle name="좋음 2 6 8" xfId="4177"/>
    <cellStyle name="좋음 2 63" xfId="5077"/>
    <cellStyle name="좋음 2 64" xfId="4986"/>
    <cellStyle name="좋음 2 66" xfId="4856"/>
    <cellStyle name="좋음 2 75" xfId="3903"/>
    <cellStyle name="좋음 2 77" xfId="3075"/>
    <cellStyle name="좋음 2 78" xfId="1729"/>
    <cellStyle name="좋음 2 79" xfId="3585"/>
    <cellStyle name="좋음 3 20" xfId="2164"/>
    <cellStyle name="좋음 3 47" xfId="1987"/>
    <cellStyle name="좋음 3 51" xfId="5072"/>
    <cellStyle name="좋음 3 52" xfId="4981"/>
    <cellStyle name="좋음 3 53" xfId="4936"/>
    <cellStyle name="좋음 3 54" xfId="4852"/>
    <cellStyle name="좋음 3 57" xfId="4642"/>
    <cellStyle name="좋음 3 58" xfId="3739"/>
    <cellStyle name="좋음 3 65" xfId="4179"/>
    <cellStyle name="좋음 3 67" xfId="2873"/>
    <cellStyle name="좋음 4 10" xfId="4935"/>
    <cellStyle name="좋음 4 11" xfId="4851"/>
    <cellStyle name="좋음 4 14" xfId="4652"/>
    <cellStyle name="좋음 4 15" xfId="3740"/>
    <cellStyle name="좋음 4 2 12" xfId="3581"/>
    <cellStyle name="좋음 4 2 2" xfId="1993"/>
    <cellStyle name="좋음 4 2 2 10" xfId="2392"/>
    <cellStyle name="좋음 4 2 2 12" xfId="1609"/>
    <cellStyle name="좋음 4 2 2 2" xfId="3761"/>
    <cellStyle name="좋음 4 2 2 3" xfId="4423"/>
    <cellStyle name="좋음 4 2 2 4" xfId="3876"/>
    <cellStyle name="좋음 4 2 2 7" xfId="3488"/>
    <cellStyle name="좋음 4 2 2 9" xfId="2454"/>
    <cellStyle name="좋음 4 2 3" xfId="4268"/>
    <cellStyle name="좋음 4 2 4" xfId="3483"/>
    <cellStyle name="좋음 4 2 9" xfId="2540"/>
    <cellStyle name="좋음 4 8" xfId="5071"/>
    <cellStyle name="좋음 4 9" xfId="4980"/>
    <cellStyle name="좋음 48" xfId="968"/>
    <cellStyle name="좋음 5 10" xfId="1961"/>
    <cellStyle name="좋음 5 11" xfId="4850"/>
    <cellStyle name="좋음 5 13" xfId="4722"/>
    <cellStyle name="좋음 5 14" xfId="4651"/>
    <cellStyle name="좋음 5 15" xfId="3741"/>
    <cellStyle name="좋음 5 2 11" xfId="4510"/>
    <cellStyle name="좋음 5 2 12" xfId="1614"/>
    <cellStyle name="좋음 5 2 2 11" xfId="171"/>
    <cellStyle name="좋음 5 2 2 12" xfId="1812"/>
    <cellStyle name="좋음 5 2 2 2" xfId="3759"/>
    <cellStyle name="좋음 5 2 2 3" xfId="4424"/>
    <cellStyle name="좋음 5 2 2 4" xfId="3190"/>
    <cellStyle name="좋음 5 2 2 7" xfId="3069"/>
    <cellStyle name="좋음 5 2 2 8" xfId="2598"/>
    <cellStyle name="좋음 5 2 2 9" xfId="2624"/>
    <cellStyle name="좋음 5 20" xfId="4298"/>
    <cellStyle name="좋음 5 21" xfId="1666"/>
    <cellStyle name="좋음 5 23" xfId="755"/>
    <cellStyle name="좋음 5 8" xfId="5070"/>
    <cellStyle name="좋음 5 9" xfId="4979"/>
    <cellStyle name="좋음 50" xfId="526"/>
    <cellStyle name="좋음 52" xfId="255"/>
    <cellStyle name="좋음 54" xfId="234"/>
    <cellStyle name="좋음 56" xfId="212"/>
    <cellStyle name="좋음 6 10" xfId="343"/>
    <cellStyle name="좋음 6 2 11" xfId="4541"/>
    <cellStyle name="좋음 6 2 2 2" xfId="3758"/>
    <cellStyle name="좋음 6 2 5" xfId="3063"/>
    <cellStyle name="좋음 6 2 6" xfId="3425"/>
    <cellStyle name="좋음 6 2 8" xfId="1828"/>
    <cellStyle name="좋음 6 5" xfId="3651"/>
    <cellStyle name="좋음 6 6" xfId="1852"/>
    <cellStyle name="좋음 6 7" xfId="2988"/>
    <cellStyle name="좋음 63" xfId="5078"/>
    <cellStyle name="좋음 63 11" xfId="4013"/>
    <cellStyle name="좋음 63 12" xfId="2348"/>
    <cellStyle name="좋음 63 5" xfId="4528"/>
    <cellStyle name="좋음 63 7" xfId="4124"/>
    <cellStyle name="좋음 63 8" xfId="1676"/>
    <cellStyle name="좋음 63 9" xfId="3321"/>
    <cellStyle name="좋음 64" xfId="4987"/>
    <cellStyle name="좋음 64 10" xfId="1604"/>
    <cellStyle name="좋음 64 11" xfId="1415"/>
    <cellStyle name="좋음 64 12" xfId="1260"/>
    <cellStyle name="좋음 64 2" xfId="3231"/>
    <cellStyle name="좋음 64 6" xfId="2591"/>
    <cellStyle name="좋음 64 7" xfId="2448"/>
    <cellStyle name="좋음 64 9" xfId="2218"/>
    <cellStyle name="좋음 65 10" xfId="1554"/>
    <cellStyle name="좋음 65 11" xfId="1366"/>
    <cellStyle name="좋음 65 12" xfId="1230"/>
    <cellStyle name="좋음 65 2" xfId="3176"/>
    <cellStyle name="좋음 65 5" xfId="1823"/>
    <cellStyle name="좋음 65 7" xfId="2419"/>
    <cellStyle name="좋음 65 8" xfId="2310"/>
    <cellStyle name="좋음 65 9" xfId="135"/>
    <cellStyle name="좋음 66" xfId="4857"/>
    <cellStyle name="좋음 66 10" xfId="1509"/>
    <cellStyle name="좋음 66 11" xfId="1324"/>
    <cellStyle name="좋음 66 12" xfId="1206"/>
    <cellStyle name="좋음 66 3" xfId="1850"/>
    <cellStyle name="좋음 66 4" xfId="2833"/>
    <cellStyle name="좋음 66 7" xfId="2382"/>
    <cellStyle name="좋음 67 10" xfId="1467"/>
    <cellStyle name="좋음 67 11" xfId="287"/>
    <cellStyle name="좋음 67 12" xfId="894"/>
    <cellStyle name="좋음 67 2" xfId="3123"/>
    <cellStyle name="좋음 67 5" xfId="2641"/>
    <cellStyle name="좋음 67 8" xfId="2253"/>
    <cellStyle name="좋음 67 9" xfId="208"/>
    <cellStyle name="좋음 68 10" xfId="1436"/>
    <cellStyle name="좋음 68 11" xfId="1274"/>
    <cellStyle name="좋음 68 12" xfId="874"/>
    <cellStyle name="좋음 68 6" xfId="2468"/>
    <cellStyle name="좋음 68 8" xfId="2231"/>
    <cellStyle name="좋음 68 9" xfId="1627"/>
    <cellStyle name="좋음 72" xfId="4372"/>
    <cellStyle name="좋음 73" xfId="2959"/>
    <cellStyle name="좋음 74" xfId="3559"/>
    <cellStyle name="좋음 77" xfId="3703"/>
    <cellStyle name="출력 2 2 16" xfId="2007"/>
    <cellStyle name="출력 2 2 28" xfId="2006"/>
    <cellStyle name="출력 2 2 48" xfId="5067"/>
    <cellStyle name="출력 2 2 50" xfId="4932"/>
    <cellStyle name="출력 2 2 51" xfId="4847"/>
    <cellStyle name="출력 2 2 53" xfId="4730"/>
    <cellStyle name="출력 2 2 54" xfId="4648"/>
    <cellStyle name="출력 2 2 55" xfId="3744"/>
    <cellStyle name="출력 2 2 57" xfId="3293"/>
    <cellStyle name="출력 2 2 59" xfId="1882"/>
    <cellStyle name="출력 2 2 60" xfId="3380"/>
    <cellStyle name="출력 2 2 61" xfId="3553"/>
    <cellStyle name="출력 2 2 64" xfId="2373"/>
    <cellStyle name="출력 2 3 10" xfId="4931"/>
    <cellStyle name="출력 2 3 11" xfId="4846"/>
    <cellStyle name="출력 2 3 13" xfId="4729"/>
    <cellStyle name="출력 2 3 14" xfId="4647"/>
    <cellStyle name="출력 2 3 15" xfId="3745"/>
    <cellStyle name="출력 2 3 19" xfId="3941"/>
    <cellStyle name="출력 2 3 2 10" xfId="3314"/>
    <cellStyle name="출력 2 3 2 11" xfId="2388"/>
    <cellStyle name="출력 2 3 2 2 11" xfId="1633"/>
    <cellStyle name="출력 2 3 2 2 12" xfId="1471"/>
    <cellStyle name="출력 2 3 2 2 2" xfId="3733"/>
    <cellStyle name="출력 2 3 2 2 3" xfId="4428"/>
    <cellStyle name="출력 2 3 2 2 6" xfId="2731"/>
    <cellStyle name="출력 2 3 2 2 7" xfId="4045"/>
    <cellStyle name="출력 2 3 2 7" xfId="3021"/>
    <cellStyle name="출력 2 3 20" xfId="3260"/>
    <cellStyle name="출력 2 3 22" xfId="2603"/>
    <cellStyle name="출력 2 3 8" xfId="5066"/>
    <cellStyle name="출력 2 4 10" xfId="4930"/>
    <cellStyle name="출력 2 4 11" xfId="4845"/>
    <cellStyle name="출력 2 4 13" xfId="4728"/>
    <cellStyle name="출력 2 4 14" xfId="4646"/>
    <cellStyle name="출력 2 4 15" xfId="3747"/>
    <cellStyle name="출력 2 4 16" xfId="4272"/>
    <cellStyle name="출력 2 4 17" xfId="3437"/>
    <cellStyle name="출력 2 4 18" xfId="4173"/>
    <cellStyle name="출력 2 4 2 10" xfId="543"/>
    <cellStyle name="출력 2 4 2 11" xfId="2340"/>
    <cellStyle name="출력 2 4 2 12" xfId="1784"/>
    <cellStyle name="출력 2 4 2 2 10" xfId="1806"/>
    <cellStyle name="출력 2 4 2 2 11" xfId="3606"/>
    <cellStyle name="출력 2 4 2 2 12" xfId="1439"/>
    <cellStyle name="출력 2 4 2 2 2" xfId="3725"/>
    <cellStyle name="출력 2 4 2 2 3" xfId="4429"/>
    <cellStyle name="출력 2 4 2 2 4" xfId="3875"/>
    <cellStyle name="출력 2 4 2 2 7" xfId="4046"/>
    <cellStyle name="출력 2 4 2 5" xfId="4098"/>
    <cellStyle name="출력 2 4 2 6" xfId="368"/>
    <cellStyle name="출력 2 4 2 9" xfId="2579"/>
    <cellStyle name="출력 2 4 20" xfId="4005"/>
    <cellStyle name="출력 2 4 5" xfId="1983"/>
    <cellStyle name="출력 2 4 6" xfId="1980"/>
    <cellStyle name="출력 2 4 8" xfId="5065"/>
    <cellStyle name="출력 2 48" xfId="177"/>
    <cellStyle name="출력 2 5 10" xfId="4929"/>
    <cellStyle name="출력 2 5 11" xfId="4844"/>
    <cellStyle name="출력 2 5 13" xfId="4727"/>
    <cellStyle name="출력 2 5 14" xfId="4645"/>
    <cellStyle name="출력 2 5 15" xfId="3748"/>
    <cellStyle name="출력 2 5 16" xfId="4976"/>
    <cellStyle name="출력 2 5 17" xfId="1877"/>
    <cellStyle name="출력 2 5 18" xfId="3214"/>
    <cellStyle name="출력 2 5 2 10" xfId="3107"/>
    <cellStyle name="출력 2 5 2 2 10" xfId="2238"/>
    <cellStyle name="출력 2 5 2 2 11" xfId="3048"/>
    <cellStyle name="출력 2 5 2 2 2" xfId="3722"/>
    <cellStyle name="출력 2 5 2 2 3" xfId="4430"/>
    <cellStyle name="출력 2 5 2 2 4" xfId="3874"/>
    <cellStyle name="출력 2 5 2 2 5" xfId="2926"/>
    <cellStyle name="출력 2 5 2 2 8" xfId="2477"/>
    <cellStyle name="출력 2 5 2 5" xfId="4109"/>
    <cellStyle name="출력 2 5 2 7" xfId="4444"/>
    <cellStyle name="출력 2 5 2 8" xfId="1059"/>
    <cellStyle name="출력 2 5 2 9" xfId="4357"/>
    <cellStyle name="출력 2 5 22" xfId="2577"/>
    <cellStyle name="출력 2 5 23" xfId="2269"/>
    <cellStyle name="출력 2 5 8" xfId="5064"/>
    <cellStyle name="출력 2 50" xfId="766"/>
    <cellStyle name="출력 2 52" xfId="1742"/>
    <cellStyle name="출력 2 54" xfId="454"/>
    <cellStyle name="출력 2 56" xfId="268"/>
    <cellStyle name="출력 2 6 10" xfId="4384"/>
    <cellStyle name="출력 2 6 11" xfId="1858"/>
    <cellStyle name="출력 2 6 2 10" xfId="2967"/>
    <cellStyle name="출력 2 6 2 2 2" xfId="3721"/>
    <cellStyle name="출력 2 6 2 8" xfId="1044"/>
    <cellStyle name="출력 2 63" xfId="5068"/>
    <cellStyle name="출력 2 65" xfId="4933"/>
    <cellStyle name="출력 2 66" xfId="4848"/>
    <cellStyle name="출력 2 68" xfId="4731"/>
    <cellStyle name="출력 2 69" xfId="4649"/>
    <cellStyle name="출력 2 70" xfId="3743"/>
    <cellStyle name="출력 2 76" xfId="4577"/>
    <cellStyle name="출력 2 78" xfId="3679"/>
    <cellStyle name="출력 3 5" xfId="2005"/>
    <cellStyle name="출력 3 51" xfId="5063"/>
    <cellStyle name="출력 3 53" xfId="4928"/>
    <cellStyle name="출력 3 54" xfId="4843"/>
    <cellStyle name="출력 3 56" xfId="4726"/>
    <cellStyle name="출력 3 57" xfId="4644"/>
    <cellStyle name="출력 3 58" xfId="3749"/>
    <cellStyle name="출력 3 63" xfId="2744"/>
    <cellStyle name="출력 3 66" xfId="2282"/>
    <cellStyle name="출력 3 67" xfId="1641"/>
    <cellStyle name="출력 4" xfId="2090"/>
    <cellStyle name="출력 4 10" xfId="4927"/>
    <cellStyle name="출력 4 11" xfId="4842"/>
    <cellStyle name="출력 4 13" xfId="4725"/>
    <cellStyle name="출력 4 14" xfId="4643"/>
    <cellStyle name="출력 4 15" xfId="1893"/>
    <cellStyle name="출력 4 17" xfId="3094"/>
    <cellStyle name="출력 4 18" xfId="3830"/>
    <cellStyle name="출력 4 2 10" xfId="2596"/>
    <cellStyle name="출력 4 2 11" xfId="4321"/>
    <cellStyle name="출력 4 2 2 10" xfId="924"/>
    <cellStyle name="출력 4 2 2 2" xfId="3702"/>
    <cellStyle name="출력 4 2 2 3" xfId="4432"/>
    <cellStyle name="출력 4 2 2 4" xfId="3872"/>
    <cellStyle name="출력 4 2 2 5" xfId="4146"/>
    <cellStyle name="출력 4 2 2 7" xfId="4182"/>
    <cellStyle name="출력 4 2 2 8" xfId="185"/>
    <cellStyle name="출력 4 2 5" xfId="4488"/>
    <cellStyle name="출력 4 2 7" xfId="4515"/>
    <cellStyle name="출력 4 21" xfId="2551"/>
    <cellStyle name="출력 4 23" xfId="2323"/>
    <cellStyle name="출력 4 24" xfId="563"/>
    <cellStyle name="출력 4 8" xfId="5062"/>
    <cellStyle name="출력 48" xfId="189"/>
    <cellStyle name="출력 5 10" xfId="4926"/>
    <cellStyle name="출력 5 13" xfId="4724"/>
    <cellStyle name="출력 5 14" xfId="1947"/>
    <cellStyle name="출력 5 15" xfId="3751"/>
    <cellStyle name="출력 5 19" xfId="3426"/>
    <cellStyle name="출력 5 2 12" xfId="115"/>
    <cellStyle name="출력 5 2 2 10" xfId="11"/>
    <cellStyle name="출력 5 2 2 11" xfId="2438"/>
    <cellStyle name="출력 5 2 2 12" xfId="3203"/>
    <cellStyle name="출력 5 2 2 2" xfId="3698"/>
    <cellStyle name="출력 5 2 2 3" xfId="4433"/>
    <cellStyle name="출력 5 2 2 4" xfId="3871"/>
    <cellStyle name="출력 5 2 2 5" xfId="4147"/>
    <cellStyle name="출력 5 2 2 7" xfId="3807"/>
    <cellStyle name="출력 5 2 2 8" xfId="173"/>
    <cellStyle name="출력 5 2 6" xfId="3045"/>
    <cellStyle name="출력 5 2 9" xfId="3757"/>
    <cellStyle name="출력 5 21" xfId="4346"/>
    <cellStyle name="출력 5 24" xfId="250"/>
    <cellStyle name="출력 5 8" xfId="5061"/>
    <cellStyle name="출력 50" xfId="765"/>
    <cellStyle name="출력 52" xfId="32"/>
    <cellStyle name="출력 54" xfId="31"/>
    <cellStyle name="출력 56" xfId="453"/>
    <cellStyle name="출력 6 10" xfId="1896"/>
    <cellStyle name="출력 6 2 10" xfId="680"/>
    <cellStyle name="출력 6 2 11" xfId="2256"/>
    <cellStyle name="출력 6 2 12" xfId="2464"/>
    <cellStyle name="출력 6 2 2 2" xfId="3697"/>
    <cellStyle name="출력 6 2 8" xfId="4121"/>
    <cellStyle name="출력 6 2 9" xfId="1820"/>
    <cellStyle name="출력 6 4" xfId="4529"/>
    <cellStyle name="출력 63" xfId="5069"/>
    <cellStyle name="출력 63 12" xfId="1064"/>
    <cellStyle name="출력 63 5" xfId="4335"/>
    <cellStyle name="출력 63 6" xfId="2832"/>
    <cellStyle name="출력 64" xfId="4978"/>
    <cellStyle name="출력 64 10" xfId="1600"/>
    <cellStyle name="출력 64 11" xfId="1411"/>
    <cellStyle name="출력 64 12" xfId="1259"/>
    <cellStyle name="출력 64 2" xfId="3224"/>
    <cellStyle name="출력 64 3" xfId="3057"/>
    <cellStyle name="출력 64 4" xfId="2895"/>
    <cellStyle name="출력 64 6" xfId="2587"/>
    <cellStyle name="출력 64 7" xfId="2442"/>
    <cellStyle name="출력 64 9" xfId="2213"/>
    <cellStyle name="출력 65" xfId="4934"/>
    <cellStyle name="출력 65 10" xfId="1550"/>
    <cellStyle name="출력 65 11" xfId="1362"/>
    <cellStyle name="출력 65 12" xfId="1229"/>
    <cellStyle name="출력 65 2" xfId="3169"/>
    <cellStyle name="출력 65 7" xfId="2415"/>
    <cellStyle name="출력 65 8" xfId="2304"/>
    <cellStyle name="출력 66" xfId="4849"/>
    <cellStyle name="출력 66 10" xfId="1504"/>
    <cellStyle name="출력 66 11" xfId="1320"/>
    <cellStyle name="출력 66 12" xfId="1205"/>
    <cellStyle name="출력 66 4" xfId="2827"/>
    <cellStyle name="출력 66 7" xfId="2376"/>
    <cellStyle name="출력 67 10" xfId="1463"/>
    <cellStyle name="출력 67 11" xfId="1294"/>
    <cellStyle name="출력 67 12" xfId="893"/>
    <cellStyle name="출력 67 2" xfId="3117"/>
    <cellStyle name="출력 67 3" xfId="2940"/>
    <cellStyle name="출력 67 4" xfId="2784"/>
    <cellStyle name="출력 67 5" xfId="2634"/>
    <cellStyle name="출력 67 6" xfId="2506"/>
    <cellStyle name="출력 67 7" xfId="2349"/>
    <cellStyle name="출력 67 9" xfId="299"/>
    <cellStyle name="출력 68" xfId="4732"/>
    <cellStyle name="출력 68 10" xfId="1431"/>
    <cellStyle name="출력 68 11" xfId="1270"/>
    <cellStyle name="출력 68 12" xfId="873"/>
    <cellStyle name="출력 68 2" xfId="3088"/>
    <cellStyle name="출력 68 8" xfId="2225"/>
    <cellStyle name="출력 68 9" xfId="1623"/>
    <cellStyle name="출력 69" xfId="4650"/>
    <cellStyle name="출력 70" xfId="3742"/>
    <cellStyle name="출력 77" xfId="2453"/>
    <cellStyle name="통화 [ 10" xfId="1763"/>
    <cellStyle name="통화 [ 11" xfId="144"/>
    <cellStyle name="통화 [ 12" xfId="132"/>
    <cellStyle name="통화 [ 13" xfId="120"/>
    <cellStyle name="통화 [ 14" xfId="108"/>
    <cellStyle name="통화 [ 15" xfId="96"/>
    <cellStyle name="통화 [ 16" xfId="204"/>
    <cellStyle name="통화 [ 17" xfId="475"/>
    <cellStyle name="통화 [ 18" xfId="472"/>
    <cellStyle name="통화 [ 4" xfId="481"/>
    <cellStyle name="통화 [ 46" xfId="859"/>
    <cellStyle name="통화 [ 6" xfId="773"/>
    <cellStyle name="통화 [ 7" xfId="774"/>
    <cellStyle name="통화 [ 8" xfId="43"/>
    <cellStyle name="통화 [ 9" xfId="1099"/>
    <cellStyle name="표준" xfId="0" builtinId="0"/>
    <cellStyle name="표준 15 4 2" xfId="2105"/>
    <cellStyle name="표준 2" xfId="1009"/>
    <cellStyle name="표준 2 10" xfId="1174"/>
    <cellStyle name="표준 2 11" xfId="1111"/>
    <cellStyle name="표준 2 12" xfId="693"/>
    <cellStyle name="표준 2 13" xfId="611"/>
    <cellStyle name="표준 2 14" xfId="538"/>
    <cellStyle name="표준 2 15" xfId="870"/>
    <cellStyle name="표준 2 2 2 3" xfId="844"/>
    <cellStyle name="표준 2 2 2 4" xfId="796"/>
    <cellStyle name="표준 2 3 2 3" xfId="839"/>
    <cellStyle name="표준 2 3 2 4" xfId="2"/>
    <cellStyle name="표준 2 3 3" xfId="2186"/>
    <cellStyle name="표준 2 4 5" xfId="833"/>
    <cellStyle name="표준 2 4 6" xfId="275"/>
    <cellStyle name="표준 2 5 3" xfId="828"/>
    <cellStyle name="표준 2 5 4" xfId="782"/>
    <cellStyle name="표준 2 6 2" xfId="52"/>
    <cellStyle name="표준 2 6 3" xfId="823"/>
    <cellStyle name="표준 2 6 4" xfId="792"/>
    <cellStyle name="표준 2 7 3" xfId="821"/>
    <cellStyle name="표준 2 7 4" xfId="803"/>
    <cellStyle name="표준 2 8 3" xfId="819"/>
    <cellStyle name="표준 2 8 4" xfId="794"/>
    <cellStyle name="표준 3" xfId="1008"/>
    <cellStyle name="표준 3 10" xfId="1163"/>
    <cellStyle name="표준 3 11" xfId="1086"/>
    <cellStyle name="표준 3 12" xfId="692"/>
    <cellStyle name="표준 3 13" xfId="630"/>
    <cellStyle name="표준 3 14" xfId="83"/>
    <cellStyle name="표준 3 3 3 3" xfId="838"/>
    <cellStyle name="표준 3 3 3 4" xfId="786"/>
    <cellStyle name="표준 3 4 3" xfId="832"/>
    <cellStyle name="표준 3 4 4" xfId="797"/>
    <cellStyle name="표준 3 5 3" xfId="827"/>
    <cellStyle name="표준 3 5 4" xfId="780"/>
    <cellStyle name="표준 3 6" xfId="91"/>
    <cellStyle name="표준 4 10" xfId="1150"/>
    <cellStyle name="표준 4 11" xfId="731"/>
    <cellStyle name="표준 4 12" xfId="65"/>
    <cellStyle name="표준 4 13" xfId="613"/>
    <cellStyle name="표준 4 14" xfId="525"/>
    <cellStyle name="표준 4 2 3" xfId="843"/>
    <cellStyle name="표준 4 2 4" xfId="798"/>
    <cellStyle name="표준 4 3 3" xfId="837"/>
    <cellStyle name="표준 4 3 4" xfId="276"/>
    <cellStyle name="표준 4 4 2 4" xfId="2104"/>
    <cellStyle name="표준 4 4 8" xfId="831"/>
    <cellStyle name="표준 4 4 9" xfId="783"/>
    <cellStyle name="표준 4 5 8" xfId="826"/>
    <cellStyle name="표준 4 5 9" xfId="784"/>
    <cellStyle name="표준 4 6" xfId="60"/>
    <cellStyle name="표준 5 10" xfId="84"/>
    <cellStyle name="표준 5 11" xfId="746"/>
    <cellStyle name="표준 5 12" xfId="691"/>
    <cellStyle name="표준 5 13" xfId="593"/>
    <cellStyle name="표준 5 14" xfId="200"/>
    <cellStyle name="표준 5 2 3" xfId="842"/>
    <cellStyle name="표준 5 2 4" xfId="795"/>
    <cellStyle name="표준 5 3 3" xfId="836"/>
    <cellStyle name="표준 5 3 4" xfId="802"/>
    <cellStyle name="표준 5 4 3" xfId="830"/>
    <cellStyle name="표준 5 4 4" xfId="278"/>
    <cellStyle name="표준 6 10" xfId="1129"/>
    <cellStyle name="표준 6 11" xfId="753"/>
    <cellStyle name="표준 6 12" xfId="645"/>
    <cellStyle name="표준 6 13" xfId="571"/>
    <cellStyle name="표준 6 14" xfId="188"/>
    <cellStyle name="표준 6 2 3" xfId="841"/>
    <cellStyle name="표준 6 2 4" xfId="800"/>
    <cellStyle name="표준 6 3 3" xfId="835"/>
    <cellStyle name="표준 6 3 4" xfId="790"/>
    <cellStyle name="표준 6 8" xfId="64"/>
    <cellStyle name="표준 6 9" xfId="1792"/>
    <cellStyle name="표준 7 6" xfId="808"/>
    <cellStyle name="표준 8 10 2" xfId="1124"/>
    <cellStyle name="표준 8 10 3" xfId="815"/>
    <cellStyle name="표준 8 10 4" xfId="807"/>
    <cellStyle name="표준 8 11" xfId="717"/>
    <cellStyle name="표준 8 12" xfId="623"/>
    <cellStyle name="표준 8 13" xfId="557"/>
    <cellStyle name="표준 8 14" xfId="176"/>
    <cellStyle name="표준 8 15" xfId="857"/>
    <cellStyle name="표준 8 16" xfId="789"/>
    <cellStyle name="표준 8 2 10" xfId="840"/>
    <cellStyle name="표준 8 2 11" xfId="793"/>
    <cellStyle name="표준 8 3 10" xfId="3"/>
    <cellStyle name="표준 8 3 9" xfId="834"/>
    <cellStyle name="표준 8 4 8" xfId="829"/>
    <cellStyle name="표준 8 4 9" xfId="785"/>
    <cellStyle name="표준 8 5 7" xfId="824"/>
    <cellStyle name="표준 8 5 8" xfId="806"/>
    <cellStyle name="표준 8 6 2" xfId="87"/>
    <cellStyle name="표준 8 6 3" xfId="822"/>
    <cellStyle name="표준 8 6 4" xfId="274"/>
    <cellStyle name="표준 8 7 3" xfId="820"/>
    <cellStyle name="표준 8 7 4" xfId="799"/>
    <cellStyle name="표준 8 8 3" xfId="817"/>
    <cellStyle name="표준 8 8 4" xfId="852"/>
    <cellStyle name="표준 8 9 2" xfId="1775"/>
    <cellStyle name="표준 8 9 3" xfId="816"/>
    <cellStyle name="표준 8 9 4" xfId="279"/>
    <cellStyle name="표준2" xfId="1098"/>
  </cellStyles>
  <dxfs count="0"/>
  <tableStyles count="0" defaultTableStyle="TableStyleMedium9" defaultPivotStyle="PivotStyleLight16"/>
  <colors>
    <mruColors>
      <color rgb="FFEEECE1"/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313762</xdr:colOff>
      <xdr:row>12</xdr:row>
      <xdr:rowOff>33617</xdr:rowOff>
    </xdr:from>
    <xdr:to>
      <xdr:col>7</xdr:col>
      <xdr:colOff>439711</xdr:colOff>
      <xdr:row>17</xdr:row>
      <xdr:rowOff>134470</xdr:rowOff>
    </xdr:to>
    <xdr:pic>
      <xdr:nvPicPr>
        <xdr:cNvPr id="3" name="그림 3" descr="대창이엔지(주)로고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4938" y="4381499"/>
          <a:ext cx="3767861" cy="941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IMNH\JOJIK\&#50644;&#47553;COMP99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884;&#44277;&#51201;&#50857;\&#51060;&#51116;&#50865;\2011&#45380;\1.&#44400;&#48512;&#45824;(&#49340;&#54840;)-&#50892;&#44172;&#51076;&#49468;&#53440;\&#44592;&#49457;\2011&#45380;8&#50900;\(2011&#45380;8&#50900;)&#50504;&#51204;&#44288;&#47532;&#45236;&#50669;&#494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mdisk\&#49444;&#44228;&#51201;&#50857;\&#9632;&#44592;&#49696;&#51088;&#47308;&#47784;&#51020;\03PEM&#50745;&#48317;&#44592;&#49696;&#51088;&#47308;\03.Pem-Ref\54%20&#44277;&#49324;&#48708;%20&#50629;&#45936;&#51060;&#53944;\2013&#45380;&#44277;&#49324;&#48708;\2013.9&#50900;\Book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51652;\MYDOCUMENTS\My%20Documents\&#49324;&#45733;-&#54840;&#54217;\2001&#47785;&#54364;&#50896;&#44032;(&#48320;&#44221;)\&#47785;&#54364;&#50896;&#44032;2&#52264;&#48320;&#44221;(&#54788;&#51109;)\&#44552;&#549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2285;\&#49328;&#49457;1&#53552;&#45328;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&#51088;&#44552;&#52397;&#44396;&#49436;\&#44277;&#47924;\&#44592;&#49457;\&#50808;&#51452;\&#50668;&#51452;%20&#50900;&#51088;&#44552;&#52397;&#44396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%20&#51089;&#50629;\My%20Documents\&#44277;&#47924;\&#44592;&#49457;\&#51088;&#44552;&#52397;&#44396;&#49436;\&#44277;&#47924;\&#44592;&#49457;\&#50808;&#51452;\&#50668;&#51452;%20&#50900;&#51088;&#44552;&#52397;&#44396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&#53552;&#45328;&#44396;&#44036;&#44277;&#49324;&#48708;(2003080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452;&#54788;\PEM\WINDOWS\&#48148;&#53461;%20&#54868;&#47732;\PEM\&#52629;&#47161;&#49328;&#50556;&#50808;&#49688;&#47144;&#51109;(&#46041;&#45824;&#44148;&#49444;)\&#52572;&#51333;%20&#54869;&#51221;\&#44277;&#49324;&#48708;(03.04.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사99"/>
      <sheetName val="XL4Poppy"/>
      <sheetName val="손익차9월2"/>
      <sheetName val="상반기손익차2총괄"/>
      <sheetName val="PIPE"/>
      <sheetName val="FLANGE"/>
      <sheetName val="VALVE"/>
      <sheetName val="깨기"/>
      <sheetName val="대비"/>
      <sheetName val="단가목록"/>
      <sheetName val="공사비집계"/>
      <sheetName val="예산변경사항"/>
      <sheetName val="3.현장배치"/>
      <sheetName val="현장배치"/>
      <sheetName val="내역서"/>
      <sheetName val="전기일위대가"/>
      <sheetName val="Y-WORK"/>
      <sheetName val="기둥(원형)"/>
      <sheetName val="엔링COMP9901"/>
      <sheetName val="물가자료"/>
      <sheetName val="1월"/>
      <sheetName val="Sheet5"/>
      <sheetName val="BSD (2)"/>
      <sheetName val="하중"/>
      <sheetName val="내역서(당초변경)"/>
      <sheetName val="지사인원사무실"/>
      <sheetName val="총체보활공정표"/>
      <sheetName val="수입"/>
      <sheetName val="차액보증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문"/>
      <sheetName val="표지"/>
      <sheetName val="집계표"/>
      <sheetName val="사진대지"/>
      <sheetName val="경상비청구서"/>
      <sheetName val="현장공사현황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호표1(어스볼트)"/>
      <sheetName val="호표1(기초콘크리트)"/>
      <sheetName val="호표2(PC판넬)"/>
      <sheetName val="호표4(뒤채움)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단가산출서"/>
      <sheetName val="내역서(원가분개)"/>
      <sheetName val="내역서(도급_실행)"/>
      <sheetName val="비목별내역"/>
      <sheetName val="내역서 (2)"/>
      <sheetName val="Sheet3"/>
      <sheetName val="Sheet13"/>
      <sheetName val="Sheet15"/>
      <sheetName val="피벗"/>
      <sheetName val="전체경상비 산출근거 (2)"/>
      <sheetName val="직원급료산출근거"/>
      <sheetName val="공통가설비 산출근거"/>
      <sheetName val="공통가설비 세부내역"/>
      <sheetName val="Sheet2"/>
      <sheetName val="Sheet5"/>
      <sheetName val="Sheet4"/>
    </sheetNames>
    <sheetDataSet>
      <sheetData sheetId="0">
        <row r="4">
          <cell r="B4" t="str">
            <v>경유</v>
          </cell>
          <cell r="D4" t="str">
            <v>ℓ</v>
          </cell>
          <cell r="E4">
            <v>1</v>
          </cell>
          <cell r="G4">
            <v>630</v>
          </cell>
          <cell r="N4">
            <v>630</v>
          </cell>
        </row>
        <row r="5">
          <cell r="B5" t="str">
            <v>식대</v>
          </cell>
          <cell r="D5" t="str">
            <v>식</v>
          </cell>
          <cell r="E5">
            <v>1</v>
          </cell>
          <cell r="G5">
            <v>3500</v>
          </cell>
          <cell r="P5">
            <v>3500</v>
          </cell>
        </row>
        <row r="6">
          <cell r="B6" t="str">
            <v>간식대</v>
          </cell>
          <cell r="D6" t="str">
            <v>식</v>
          </cell>
          <cell r="E6">
            <v>1</v>
          </cell>
          <cell r="G6">
            <v>1500</v>
          </cell>
          <cell r="P6">
            <v>1500</v>
          </cell>
        </row>
        <row r="7">
          <cell r="B7" t="str">
            <v>D/Z_D9N</v>
          </cell>
          <cell r="C7" t="str">
            <v>42TON</v>
          </cell>
          <cell r="D7" t="str">
            <v>일</v>
          </cell>
          <cell r="E7">
            <v>1</v>
          </cell>
          <cell r="G7">
            <v>810000</v>
          </cell>
          <cell r="M7">
            <v>450000</v>
          </cell>
          <cell r="N7">
            <v>346500</v>
          </cell>
          <cell r="O7">
            <v>0</v>
          </cell>
          <cell r="P7">
            <v>13500</v>
          </cell>
        </row>
        <row r="8">
          <cell r="B8" t="str">
            <v>D9N</v>
          </cell>
          <cell r="C8" t="str">
            <v>중기비</v>
          </cell>
          <cell r="D8" t="str">
            <v>일</v>
          </cell>
          <cell r="E8">
            <v>1</v>
          </cell>
          <cell r="F8">
            <v>450000</v>
          </cell>
          <cell r="G8">
            <v>450000</v>
          </cell>
          <cell r="M8">
            <v>450000</v>
          </cell>
        </row>
        <row r="9">
          <cell r="B9" t="str">
            <v>D9N</v>
          </cell>
          <cell r="C9" t="str">
            <v>경유</v>
          </cell>
          <cell r="D9" t="str">
            <v>ℓ</v>
          </cell>
          <cell r="E9">
            <v>550</v>
          </cell>
          <cell r="F9">
            <v>630</v>
          </cell>
          <cell r="G9">
            <v>346500</v>
          </cell>
          <cell r="N9">
            <v>346500</v>
          </cell>
        </row>
        <row r="10">
          <cell r="B10" t="str">
            <v>D9N</v>
          </cell>
          <cell r="C10" t="str">
            <v>식대</v>
          </cell>
          <cell r="D10" t="str">
            <v>식</v>
          </cell>
          <cell r="E10">
            <v>3</v>
          </cell>
          <cell r="F10">
            <v>3500</v>
          </cell>
          <cell r="G10">
            <v>10500</v>
          </cell>
          <cell r="P10">
            <v>10500</v>
          </cell>
        </row>
        <row r="11">
          <cell r="B11" t="str">
            <v>D9N</v>
          </cell>
          <cell r="C11" t="str">
            <v>간식대</v>
          </cell>
          <cell r="D11" t="str">
            <v>식</v>
          </cell>
          <cell r="E11">
            <v>2</v>
          </cell>
          <cell r="F11">
            <v>1500</v>
          </cell>
          <cell r="G11">
            <v>3000</v>
          </cell>
          <cell r="P11">
            <v>3000</v>
          </cell>
        </row>
        <row r="12">
          <cell r="B12" t="str">
            <v>D/Z_D8H</v>
          </cell>
          <cell r="C12" t="str">
            <v>32TON</v>
          </cell>
          <cell r="D12" t="str">
            <v>일</v>
          </cell>
          <cell r="E12">
            <v>1</v>
          </cell>
          <cell r="G12">
            <v>495100</v>
          </cell>
          <cell r="M12">
            <v>280000</v>
          </cell>
          <cell r="N12">
            <v>201600</v>
          </cell>
          <cell r="O12">
            <v>0</v>
          </cell>
          <cell r="P12">
            <v>13500</v>
          </cell>
        </row>
        <row r="13">
          <cell r="B13" t="str">
            <v>D8H</v>
          </cell>
          <cell r="C13" t="str">
            <v>중기비</v>
          </cell>
          <cell r="D13" t="str">
            <v>일</v>
          </cell>
          <cell r="E13">
            <v>1</v>
          </cell>
          <cell r="F13">
            <v>280000</v>
          </cell>
          <cell r="G13">
            <v>280000</v>
          </cell>
          <cell r="M13">
            <v>280000</v>
          </cell>
        </row>
        <row r="14">
          <cell r="B14" t="str">
            <v>D8H</v>
          </cell>
          <cell r="C14" t="str">
            <v>경유</v>
          </cell>
          <cell r="D14" t="str">
            <v>ℓ</v>
          </cell>
          <cell r="E14">
            <v>320</v>
          </cell>
          <cell r="F14">
            <v>630</v>
          </cell>
          <cell r="G14">
            <v>201600</v>
          </cell>
          <cell r="N14">
            <v>201600</v>
          </cell>
        </row>
        <row r="15">
          <cell r="B15" t="str">
            <v>D8H</v>
          </cell>
          <cell r="C15" t="str">
            <v>식대</v>
          </cell>
          <cell r="D15" t="str">
            <v>식</v>
          </cell>
          <cell r="E15">
            <v>3</v>
          </cell>
          <cell r="F15">
            <v>3500</v>
          </cell>
          <cell r="G15">
            <v>10500</v>
          </cell>
          <cell r="P15">
            <v>10500</v>
          </cell>
        </row>
        <row r="16">
          <cell r="B16" t="str">
            <v>D8H</v>
          </cell>
          <cell r="C16" t="str">
            <v>간식대</v>
          </cell>
          <cell r="D16" t="str">
            <v>식</v>
          </cell>
          <cell r="E16">
            <v>2</v>
          </cell>
          <cell r="F16">
            <v>1500</v>
          </cell>
          <cell r="G16">
            <v>3000</v>
          </cell>
          <cell r="P16">
            <v>3000</v>
          </cell>
        </row>
        <row r="17">
          <cell r="B17" t="str">
            <v>D/Z_6P</v>
          </cell>
          <cell r="C17" t="str">
            <v>6TON</v>
          </cell>
          <cell r="D17" t="str">
            <v>일</v>
          </cell>
          <cell r="E17">
            <v>1</v>
          </cell>
          <cell r="G17">
            <v>257600</v>
          </cell>
          <cell r="M17">
            <v>200000</v>
          </cell>
          <cell r="N17">
            <v>44100</v>
          </cell>
          <cell r="O17">
            <v>0</v>
          </cell>
          <cell r="P17">
            <v>13500</v>
          </cell>
        </row>
        <row r="18">
          <cell r="B18" t="str">
            <v>6P</v>
          </cell>
          <cell r="C18" t="str">
            <v>중기비</v>
          </cell>
          <cell r="D18" t="str">
            <v>일</v>
          </cell>
          <cell r="E18">
            <v>1</v>
          </cell>
          <cell r="F18">
            <v>200000</v>
          </cell>
          <cell r="G18">
            <v>200000</v>
          </cell>
          <cell r="M18">
            <v>200000</v>
          </cell>
        </row>
        <row r="19">
          <cell r="B19" t="str">
            <v>6P</v>
          </cell>
          <cell r="C19" t="str">
            <v>경유</v>
          </cell>
          <cell r="D19" t="str">
            <v>ℓ</v>
          </cell>
          <cell r="E19">
            <v>70</v>
          </cell>
          <cell r="F19">
            <v>630</v>
          </cell>
          <cell r="G19">
            <v>44100</v>
          </cell>
          <cell r="N19">
            <v>44100</v>
          </cell>
        </row>
        <row r="20">
          <cell r="B20" t="str">
            <v>6P</v>
          </cell>
          <cell r="C20" t="str">
            <v>식대</v>
          </cell>
          <cell r="D20" t="str">
            <v>식</v>
          </cell>
          <cell r="E20">
            <v>3</v>
          </cell>
          <cell r="F20">
            <v>3500</v>
          </cell>
          <cell r="G20">
            <v>10500</v>
          </cell>
          <cell r="P20">
            <v>10500</v>
          </cell>
        </row>
        <row r="21">
          <cell r="B21" t="str">
            <v>6P</v>
          </cell>
          <cell r="C21" t="str">
            <v>간식대</v>
          </cell>
          <cell r="D21" t="str">
            <v>식</v>
          </cell>
          <cell r="E21">
            <v>2</v>
          </cell>
          <cell r="F21">
            <v>1500</v>
          </cell>
          <cell r="G21">
            <v>3000</v>
          </cell>
          <cell r="P21">
            <v>3000</v>
          </cell>
        </row>
        <row r="22">
          <cell r="B22" t="str">
            <v>진동R/L</v>
          </cell>
          <cell r="C22" t="str">
            <v>10TON</v>
          </cell>
          <cell r="D22" t="str">
            <v>일</v>
          </cell>
          <cell r="E22">
            <v>1</v>
          </cell>
          <cell r="G22">
            <v>216500</v>
          </cell>
          <cell r="M22">
            <v>140000</v>
          </cell>
          <cell r="N22">
            <v>63000</v>
          </cell>
          <cell r="O22">
            <v>0</v>
          </cell>
          <cell r="P22">
            <v>13500</v>
          </cell>
        </row>
        <row r="23">
          <cell r="B23" t="str">
            <v>R/L</v>
          </cell>
          <cell r="C23" t="str">
            <v>중기비</v>
          </cell>
          <cell r="D23" t="str">
            <v>일</v>
          </cell>
          <cell r="E23">
            <v>1</v>
          </cell>
          <cell r="F23">
            <v>140000</v>
          </cell>
          <cell r="G23">
            <v>140000</v>
          </cell>
          <cell r="M23">
            <v>140000</v>
          </cell>
        </row>
        <row r="24">
          <cell r="B24" t="str">
            <v>R/L</v>
          </cell>
          <cell r="C24" t="str">
            <v>경유</v>
          </cell>
          <cell r="D24" t="str">
            <v>ℓ</v>
          </cell>
          <cell r="E24">
            <v>100</v>
          </cell>
          <cell r="F24">
            <v>630</v>
          </cell>
          <cell r="G24">
            <v>63000</v>
          </cell>
          <cell r="N24">
            <v>63000</v>
          </cell>
        </row>
        <row r="25">
          <cell r="B25" t="str">
            <v>R/L</v>
          </cell>
          <cell r="C25" t="str">
            <v>식대</v>
          </cell>
          <cell r="D25" t="str">
            <v>식</v>
          </cell>
          <cell r="E25">
            <v>3</v>
          </cell>
          <cell r="F25">
            <v>3500</v>
          </cell>
          <cell r="G25">
            <v>10500</v>
          </cell>
          <cell r="P25">
            <v>10500</v>
          </cell>
        </row>
        <row r="26">
          <cell r="B26" t="str">
            <v>R/L</v>
          </cell>
          <cell r="C26" t="str">
            <v>간식대</v>
          </cell>
          <cell r="D26" t="str">
            <v>식</v>
          </cell>
          <cell r="E26">
            <v>2</v>
          </cell>
          <cell r="F26">
            <v>1500</v>
          </cell>
          <cell r="G26">
            <v>3000</v>
          </cell>
          <cell r="P26">
            <v>3000</v>
          </cell>
        </row>
        <row r="27">
          <cell r="B27" t="str">
            <v>타이어R/L</v>
          </cell>
          <cell r="C27" t="str">
            <v>15TON</v>
          </cell>
          <cell r="D27" t="str">
            <v>일</v>
          </cell>
          <cell r="E27">
            <v>1</v>
          </cell>
          <cell r="G27">
            <v>205000</v>
          </cell>
          <cell r="M27">
            <v>160000</v>
          </cell>
          <cell r="N27">
            <v>31500</v>
          </cell>
          <cell r="O27">
            <v>0</v>
          </cell>
          <cell r="P27">
            <v>13500</v>
          </cell>
        </row>
        <row r="28">
          <cell r="B28" t="str">
            <v>R/L</v>
          </cell>
          <cell r="C28" t="str">
            <v>중기비</v>
          </cell>
          <cell r="D28" t="str">
            <v>일</v>
          </cell>
          <cell r="E28">
            <v>1</v>
          </cell>
          <cell r="F28">
            <v>160000</v>
          </cell>
          <cell r="G28">
            <v>160000</v>
          </cell>
          <cell r="M28">
            <v>160000</v>
          </cell>
        </row>
        <row r="29">
          <cell r="B29" t="str">
            <v>R/L</v>
          </cell>
          <cell r="C29" t="str">
            <v>경유</v>
          </cell>
          <cell r="D29" t="str">
            <v>ℓ</v>
          </cell>
          <cell r="E29">
            <v>50</v>
          </cell>
          <cell r="F29">
            <v>630</v>
          </cell>
          <cell r="G29">
            <v>31500</v>
          </cell>
          <cell r="N29">
            <v>31500</v>
          </cell>
        </row>
        <row r="30">
          <cell r="B30" t="str">
            <v>R/L</v>
          </cell>
          <cell r="C30" t="str">
            <v>식대</v>
          </cell>
          <cell r="D30" t="str">
            <v>식</v>
          </cell>
          <cell r="E30">
            <v>3</v>
          </cell>
          <cell r="F30">
            <v>3500</v>
          </cell>
          <cell r="G30">
            <v>10500</v>
          </cell>
          <cell r="P30">
            <v>10500</v>
          </cell>
        </row>
        <row r="31">
          <cell r="B31" t="str">
            <v>R/L</v>
          </cell>
          <cell r="C31" t="str">
            <v>간식대</v>
          </cell>
          <cell r="D31" t="str">
            <v>식</v>
          </cell>
          <cell r="E31">
            <v>2</v>
          </cell>
          <cell r="F31">
            <v>1500</v>
          </cell>
          <cell r="G31">
            <v>3000</v>
          </cell>
          <cell r="P31">
            <v>3000</v>
          </cell>
        </row>
        <row r="32">
          <cell r="B32" t="str">
            <v>B/H10</v>
          </cell>
          <cell r="D32" t="str">
            <v>일</v>
          </cell>
          <cell r="E32">
            <v>1</v>
          </cell>
          <cell r="G32">
            <v>371000</v>
          </cell>
          <cell r="M32">
            <v>200000</v>
          </cell>
          <cell r="N32">
            <v>157500</v>
          </cell>
          <cell r="O32">
            <v>0</v>
          </cell>
          <cell r="P32">
            <v>13500</v>
          </cell>
        </row>
        <row r="33">
          <cell r="B33">
            <v>10</v>
          </cell>
          <cell r="C33" t="str">
            <v>중기비</v>
          </cell>
          <cell r="D33" t="str">
            <v>일</v>
          </cell>
          <cell r="E33">
            <v>1</v>
          </cell>
          <cell r="F33">
            <v>200000</v>
          </cell>
          <cell r="G33">
            <v>200000</v>
          </cell>
          <cell r="M33">
            <v>200000</v>
          </cell>
        </row>
        <row r="34">
          <cell r="B34">
            <v>10</v>
          </cell>
          <cell r="C34" t="str">
            <v>경유</v>
          </cell>
          <cell r="D34" t="str">
            <v>ℓ</v>
          </cell>
          <cell r="E34">
            <v>250</v>
          </cell>
          <cell r="F34">
            <v>630</v>
          </cell>
          <cell r="G34">
            <v>157500</v>
          </cell>
          <cell r="N34">
            <v>157500</v>
          </cell>
        </row>
        <row r="35">
          <cell r="B35">
            <v>10</v>
          </cell>
          <cell r="C35" t="str">
            <v>식대</v>
          </cell>
          <cell r="D35" t="str">
            <v>식</v>
          </cell>
          <cell r="E35">
            <v>3</v>
          </cell>
          <cell r="F35">
            <v>3500</v>
          </cell>
          <cell r="G35">
            <v>10500</v>
          </cell>
          <cell r="P35">
            <v>10500</v>
          </cell>
        </row>
        <row r="36">
          <cell r="B36">
            <v>10</v>
          </cell>
          <cell r="C36" t="str">
            <v>간식대</v>
          </cell>
          <cell r="D36" t="str">
            <v>식</v>
          </cell>
          <cell r="E36">
            <v>2</v>
          </cell>
          <cell r="F36">
            <v>1500</v>
          </cell>
          <cell r="G36">
            <v>3000</v>
          </cell>
          <cell r="P36">
            <v>3000</v>
          </cell>
        </row>
        <row r="37">
          <cell r="B37" t="str">
            <v>B/K10</v>
          </cell>
          <cell r="D37" t="str">
            <v>일</v>
          </cell>
          <cell r="E37">
            <v>1</v>
          </cell>
          <cell r="G37">
            <v>439500</v>
          </cell>
          <cell r="M37">
            <v>300000</v>
          </cell>
          <cell r="N37">
            <v>126000</v>
          </cell>
          <cell r="O37">
            <v>0</v>
          </cell>
          <cell r="P37">
            <v>13500</v>
          </cell>
        </row>
        <row r="38">
          <cell r="B38">
            <v>10</v>
          </cell>
          <cell r="C38" t="str">
            <v>중기비</v>
          </cell>
          <cell r="D38" t="str">
            <v>일</v>
          </cell>
          <cell r="E38">
            <v>1</v>
          </cell>
          <cell r="F38">
            <v>280000</v>
          </cell>
          <cell r="G38">
            <v>300000</v>
          </cell>
          <cell r="M38">
            <v>300000</v>
          </cell>
        </row>
        <row r="39">
          <cell r="B39">
            <v>10</v>
          </cell>
          <cell r="C39" t="str">
            <v>경유</v>
          </cell>
          <cell r="D39" t="str">
            <v>ℓ</v>
          </cell>
          <cell r="E39">
            <v>200</v>
          </cell>
          <cell r="F39">
            <v>630</v>
          </cell>
          <cell r="G39">
            <v>126000</v>
          </cell>
          <cell r="N39">
            <v>126000</v>
          </cell>
        </row>
        <row r="40">
          <cell r="B40">
            <v>10</v>
          </cell>
          <cell r="C40" t="str">
            <v>식대</v>
          </cell>
          <cell r="D40" t="str">
            <v>식</v>
          </cell>
          <cell r="E40">
            <v>3</v>
          </cell>
          <cell r="F40">
            <v>3500</v>
          </cell>
          <cell r="G40">
            <v>10500</v>
          </cell>
          <cell r="P40">
            <v>10500</v>
          </cell>
        </row>
        <row r="41">
          <cell r="B41">
            <v>10</v>
          </cell>
          <cell r="C41" t="str">
            <v>간식대</v>
          </cell>
          <cell r="D41" t="str">
            <v>식</v>
          </cell>
          <cell r="E41">
            <v>2</v>
          </cell>
          <cell r="F41">
            <v>1500</v>
          </cell>
          <cell r="G41">
            <v>3000</v>
          </cell>
          <cell r="P41">
            <v>3000</v>
          </cell>
        </row>
        <row r="42">
          <cell r="B42" t="str">
            <v>B/K08W</v>
          </cell>
          <cell r="D42" t="str">
            <v>일</v>
          </cell>
          <cell r="E42">
            <v>1</v>
          </cell>
          <cell r="G42">
            <v>405000</v>
          </cell>
          <cell r="M42">
            <v>400000</v>
          </cell>
          <cell r="N42">
            <v>0</v>
          </cell>
          <cell r="O42">
            <v>0</v>
          </cell>
          <cell r="P42">
            <v>5000</v>
          </cell>
        </row>
        <row r="43">
          <cell r="B43" t="str">
            <v>08W</v>
          </cell>
          <cell r="C43" t="str">
            <v>중기비</v>
          </cell>
          <cell r="D43" t="str">
            <v>일</v>
          </cell>
          <cell r="E43">
            <v>1</v>
          </cell>
          <cell r="F43">
            <v>400000</v>
          </cell>
          <cell r="G43">
            <v>400000</v>
          </cell>
          <cell r="M43">
            <v>400000</v>
          </cell>
        </row>
        <row r="44">
          <cell r="B44" t="str">
            <v>08W</v>
          </cell>
          <cell r="C44" t="str">
            <v>경유</v>
          </cell>
          <cell r="D44" t="str">
            <v>ℓ</v>
          </cell>
          <cell r="F44">
            <v>630</v>
          </cell>
          <cell r="G44">
            <v>0</v>
          </cell>
          <cell r="N44">
            <v>0</v>
          </cell>
        </row>
        <row r="45">
          <cell r="B45" t="str">
            <v>08W</v>
          </cell>
          <cell r="C45" t="str">
            <v>식대</v>
          </cell>
          <cell r="D45" t="str">
            <v>식</v>
          </cell>
          <cell r="E45">
            <v>1</v>
          </cell>
          <cell r="F45">
            <v>3500</v>
          </cell>
          <cell r="G45">
            <v>3500</v>
          </cell>
          <cell r="P45">
            <v>3500</v>
          </cell>
        </row>
        <row r="46">
          <cell r="B46" t="str">
            <v>08W</v>
          </cell>
          <cell r="C46" t="str">
            <v>간식대</v>
          </cell>
          <cell r="D46" t="str">
            <v>식</v>
          </cell>
          <cell r="E46">
            <v>1</v>
          </cell>
          <cell r="F46">
            <v>1500</v>
          </cell>
          <cell r="G46">
            <v>1500</v>
          </cell>
          <cell r="P46">
            <v>1500</v>
          </cell>
        </row>
        <row r="47">
          <cell r="B47" t="str">
            <v>B/H08W</v>
          </cell>
          <cell r="D47" t="str">
            <v>일</v>
          </cell>
          <cell r="E47">
            <v>1</v>
          </cell>
          <cell r="G47">
            <v>305000</v>
          </cell>
          <cell r="M47">
            <v>300000</v>
          </cell>
          <cell r="N47">
            <v>0</v>
          </cell>
          <cell r="O47">
            <v>0</v>
          </cell>
          <cell r="P47">
            <v>5000</v>
          </cell>
        </row>
        <row r="48">
          <cell r="B48" t="str">
            <v>08W</v>
          </cell>
          <cell r="C48" t="str">
            <v>중기비</v>
          </cell>
          <cell r="D48" t="str">
            <v>일</v>
          </cell>
          <cell r="E48">
            <v>1</v>
          </cell>
          <cell r="F48">
            <v>300000</v>
          </cell>
          <cell r="G48">
            <v>300000</v>
          </cell>
          <cell r="M48">
            <v>300000</v>
          </cell>
        </row>
        <row r="49">
          <cell r="B49" t="str">
            <v>08W</v>
          </cell>
          <cell r="C49" t="str">
            <v>경유</v>
          </cell>
          <cell r="D49" t="str">
            <v>ℓ</v>
          </cell>
          <cell r="F49">
            <v>630</v>
          </cell>
          <cell r="G49">
            <v>0</v>
          </cell>
          <cell r="N49">
            <v>0</v>
          </cell>
        </row>
        <row r="50">
          <cell r="B50" t="str">
            <v>08W</v>
          </cell>
          <cell r="C50" t="str">
            <v>식대</v>
          </cell>
          <cell r="D50" t="str">
            <v>식</v>
          </cell>
          <cell r="E50">
            <v>1</v>
          </cell>
          <cell r="F50">
            <v>3500</v>
          </cell>
          <cell r="G50">
            <v>3500</v>
          </cell>
          <cell r="P50">
            <v>3500</v>
          </cell>
        </row>
        <row r="51">
          <cell r="B51" t="str">
            <v>08W</v>
          </cell>
          <cell r="C51" t="str">
            <v>간식대</v>
          </cell>
          <cell r="D51" t="str">
            <v>식</v>
          </cell>
          <cell r="E51">
            <v>1</v>
          </cell>
          <cell r="F51">
            <v>1500</v>
          </cell>
          <cell r="G51">
            <v>1500</v>
          </cell>
          <cell r="P51">
            <v>1500</v>
          </cell>
        </row>
        <row r="52">
          <cell r="B52" t="str">
            <v>B/H02</v>
          </cell>
          <cell r="D52" t="str">
            <v>일</v>
          </cell>
          <cell r="E52">
            <v>1</v>
          </cell>
          <cell r="G52">
            <v>394500</v>
          </cell>
          <cell r="M52">
            <v>260000</v>
          </cell>
          <cell r="N52">
            <v>126000</v>
          </cell>
          <cell r="O52">
            <v>0</v>
          </cell>
          <cell r="P52">
            <v>8500</v>
          </cell>
        </row>
        <row r="53">
          <cell r="B53" t="str">
            <v>02</v>
          </cell>
          <cell r="C53" t="str">
            <v>중기비</v>
          </cell>
          <cell r="D53" t="str">
            <v>일</v>
          </cell>
          <cell r="E53">
            <v>1</v>
          </cell>
          <cell r="F53">
            <v>260000</v>
          </cell>
          <cell r="G53">
            <v>260000</v>
          </cell>
          <cell r="M53">
            <v>260000</v>
          </cell>
        </row>
        <row r="54">
          <cell r="B54" t="str">
            <v>02</v>
          </cell>
          <cell r="C54" t="str">
            <v>경유</v>
          </cell>
          <cell r="D54" t="str">
            <v>ℓ</v>
          </cell>
          <cell r="E54">
            <v>200</v>
          </cell>
          <cell r="F54">
            <v>630</v>
          </cell>
          <cell r="G54">
            <v>126000</v>
          </cell>
          <cell r="N54">
            <v>126000</v>
          </cell>
        </row>
        <row r="55">
          <cell r="B55" t="str">
            <v>02</v>
          </cell>
          <cell r="C55" t="str">
            <v>식대</v>
          </cell>
          <cell r="D55" t="str">
            <v>식</v>
          </cell>
          <cell r="E55">
            <v>2</v>
          </cell>
          <cell r="F55">
            <v>3500</v>
          </cell>
          <cell r="G55">
            <v>7000</v>
          </cell>
          <cell r="P55">
            <v>7000</v>
          </cell>
        </row>
        <row r="56">
          <cell r="B56" t="str">
            <v>02</v>
          </cell>
          <cell r="C56" t="str">
            <v>간식대</v>
          </cell>
          <cell r="D56" t="str">
            <v>식</v>
          </cell>
          <cell r="E56">
            <v>1</v>
          </cell>
          <cell r="F56">
            <v>1500</v>
          </cell>
          <cell r="G56">
            <v>1500</v>
          </cell>
          <cell r="P56">
            <v>1500</v>
          </cell>
        </row>
        <row r="57">
          <cell r="B57" t="str">
            <v>GRADER</v>
          </cell>
          <cell r="D57" t="str">
            <v>일</v>
          </cell>
          <cell r="E57">
            <v>1</v>
          </cell>
          <cell r="G57">
            <v>363000</v>
          </cell>
          <cell r="M57">
            <v>260000</v>
          </cell>
          <cell r="N57">
            <v>94500</v>
          </cell>
          <cell r="O57">
            <v>0</v>
          </cell>
          <cell r="P57">
            <v>8500</v>
          </cell>
        </row>
        <row r="58">
          <cell r="B58" t="str">
            <v>G/D</v>
          </cell>
          <cell r="C58" t="str">
            <v>중기비</v>
          </cell>
          <cell r="D58" t="str">
            <v>일</v>
          </cell>
          <cell r="E58">
            <v>1</v>
          </cell>
          <cell r="F58">
            <v>260000</v>
          </cell>
          <cell r="G58">
            <v>260000</v>
          </cell>
          <cell r="M58">
            <v>260000</v>
          </cell>
        </row>
        <row r="59">
          <cell r="B59" t="str">
            <v>G/D</v>
          </cell>
          <cell r="C59" t="str">
            <v>경유</v>
          </cell>
          <cell r="D59" t="str">
            <v>ℓ</v>
          </cell>
          <cell r="E59">
            <v>150</v>
          </cell>
          <cell r="F59">
            <v>630</v>
          </cell>
          <cell r="G59">
            <v>94500</v>
          </cell>
          <cell r="N59">
            <v>94500</v>
          </cell>
        </row>
        <row r="60">
          <cell r="B60" t="str">
            <v>G/D</v>
          </cell>
          <cell r="C60" t="str">
            <v>식대</v>
          </cell>
          <cell r="D60" t="str">
            <v>식</v>
          </cell>
          <cell r="E60">
            <v>2</v>
          </cell>
          <cell r="F60">
            <v>3500</v>
          </cell>
          <cell r="G60">
            <v>7000</v>
          </cell>
          <cell r="P60">
            <v>7000</v>
          </cell>
        </row>
        <row r="61">
          <cell r="B61" t="str">
            <v>G/D</v>
          </cell>
          <cell r="C61" t="str">
            <v>간식대</v>
          </cell>
          <cell r="D61" t="str">
            <v>식</v>
          </cell>
          <cell r="E61">
            <v>1</v>
          </cell>
          <cell r="F61">
            <v>1500</v>
          </cell>
          <cell r="G61">
            <v>1500</v>
          </cell>
          <cell r="P61">
            <v>1500</v>
          </cell>
        </row>
        <row r="62">
          <cell r="B62" t="str">
            <v>DT</v>
          </cell>
          <cell r="C62" t="str">
            <v>15TON</v>
          </cell>
          <cell r="D62" t="str">
            <v>일</v>
          </cell>
          <cell r="E62">
            <v>1</v>
          </cell>
          <cell r="G62">
            <v>225000</v>
          </cell>
          <cell r="M62">
            <v>220000</v>
          </cell>
          <cell r="P62">
            <v>5000</v>
          </cell>
        </row>
        <row r="63">
          <cell r="B63" t="str">
            <v>D/T</v>
          </cell>
          <cell r="C63" t="str">
            <v>중기비</v>
          </cell>
          <cell r="D63" t="str">
            <v>일</v>
          </cell>
          <cell r="E63">
            <v>1</v>
          </cell>
          <cell r="F63">
            <v>220000</v>
          </cell>
          <cell r="G63">
            <v>220000</v>
          </cell>
          <cell r="M63">
            <v>220000</v>
          </cell>
        </row>
        <row r="64">
          <cell r="B64" t="str">
            <v>D/T</v>
          </cell>
          <cell r="C64" t="str">
            <v>경유</v>
          </cell>
          <cell r="D64" t="str">
            <v>ℓ</v>
          </cell>
          <cell r="F64">
            <v>630</v>
          </cell>
          <cell r="G64">
            <v>0</v>
          </cell>
        </row>
        <row r="65">
          <cell r="B65" t="str">
            <v>D/T</v>
          </cell>
          <cell r="C65" t="str">
            <v>식대</v>
          </cell>
          <cell r="D65" t="str">
            <v>식</v>
          </cell>
          <cell r="E65">
            <v>1</v>
          </cell>
          <cell r="F65">
            <v>3500</v>
          </cell>
          <cell r="G65">
            <v>3500</v>
          </cell>
          <cell r="P65">
            <v>3500</v>
          </cell>
        </row>
        <row r="66">
          <cell r="B66" t="str">
            <v>D/T</v>
          </cell>
          <cell r="C66" t="str">
            <v>간식대</v>
          </cell>
          <cell r="D66" t="str">
            <v>식</v>
          </cell>
          <cell r="E66">
            <v>1</v>
          </cell>
          <cell r="F66">
            <v>1500</v>
          </cell>
          <cell r="G66">
            <v>1500</v>
          </cell>
          <cell r="P66">
            <v>1500</v>
          </cell>
        </row>
        <row r="67">
          <cell r="B67" t="str">
            <v>절단공</v>
          </cell>
          <cell r="D67" t="str">
            <v>일</v>
          </cell>
          <cell r="E67">
            <v>1</v>
          </cell>
          <cell r="G67">
            <v>177000</v>
          </cell>
          <cell r="H67">
            <v>160000</v>
          </cell>
          <cell r="P67">
            <v>17000</v>
          </cell>
        </row>
        <row r="68">
          <cell r="C68" t="str">
            <v>인건비</v>
          </cell>
          <cell r="D68" t="str">
            <v>공</v>
          </cell>
          <cell r="E68">
            <v>2</v>
          </cell>
          <cell r="F68">
            <v>80000</v>
          </cell>
          <cell r="G68">
            <v>160000</v>
          </cell>
          <cell r="H68">
            <v>160000</v>
          </cell>
        </row>
        <row r="69">
          <cell r="C69" t="str">
            <v>식대</v>
          </cell>
          <cell r="D69" t="str">
            <v>식</v>
          </cell>
          <cell r="E69">
            <v>4</v>
          </cell>
          <cell r="F69">
            <v>3500</v>
          </cell>
          <cell r="G69">
            <v>14000</v>
          </cell>
          <cell r="P69">
            <v>14000</v>
          </cell>
        </row>
        <row r="70">
          <cell r="C70" t="str">
            <v>간식대</v>
          </cell>
          <cell r="D70" t="str">
            <v>식</v>
          </cell>
          <cell r="E70">
            <v>2</v>
          </cell>
          <cell r="F70">
            <v>1500</v>
          </cell>
          <cell r="G70">
            <v>3000</v>
          </cell>
          <cell r="P70">
            <v>3000</v>
          </cell>
        </row>
        <row r="71">
          <cell r="B71" t="str">
            <v>콘크리트 캇타</v>
          </cell>
          <cell r="D71" t="str">
            <v>일</v>
          </cell>
          <cell r="E71">
            <v>1</v>
          </cell>
          <cell r="F71">
            <v>200000</v>
          </cell>
          <cell r="G71">
            <v>200000</v>
          </cell>
          <cell r="M71">
            <v>200000</v>
          </cell>
          <cell r="Q71" t="str">
            <v>20만원/일</v>
          </cell>
        </row>
        <row r="72">
          <cell r="B72" t="str">
            <v>벌목</v>
          </cell>
          <cell r="D72" t="str">
            <v>M2</v>
          </cell>
          <cell r="E72">
            <v>1</v>
          </cell>
          <cell r="G72">
            <v>160</v>
          </cell>
          <cell r="I72">
            <v>160</v>
          </cell>
        </row>
        <row r="73">
          <cell r="B73" t="str">
            <v>발파</v>
          </cell>
          <cell r="C73" t="str">
            <v>(외주비)</v>
          </cell>
          <cell r="D73" t="str">
            <v>M3</v>
          </cell>
          <cell r="E73">
            <v>1</v>
          </cell>
          <cell r="G73">
            <v>2500</v>
          </cell>
          <cell r="I73">
            <v>2500</v>
          </cell>
        </row>
        <row r="74">
          <cell r="B74" t="str">
            <v>구조물터파기발파</v>
          </cell>
          <cell r="C74" t="str">
            <v>(소할포함)</v>
          </cell>
          <cell r="D74" t="str">
            <v>M3</v>
          </cell>
          <cell r="E74">
            <v>1</v>
          </cell>
          <cell r="G74">
            <v>4500</v>
          </cell>
          <cell r="I74">
            <v>4500</v>
          </cell>
        </row>
        <row r="75">
          <cell r="B75" t="str">
            <v>보통인부</v>
          </cell>
          <cell r="D75" t="str">
            <v>일</v>
          </cell>
          <cell r="E75">
            <v>1</v>
          </cell>
          <cell r="G75">
            <v>58500</v>
          </cell>
          <cell r="H75">
            <v>45000</v>
          </cell>
          <cell r="P75">
            <v>13500</v>
          </cell>
        </row>
        <row r="76">
          <cell r="C76" t="str">
            <v>인건비</v>
          </cell>
          <cell r="D76" t="str">
            <v>공</v>
          </cell>
          <cell r="E76">
            <v>1</v>
          </cell>
          <cell r="F76">
            <v>45000</v>
          </cell>
          <cell r="G76">
            <v>45000</v>
          </cell>
          <cell r="H76">
            <v>45000</v>
          </cell>
        </row>
        <row r="77">
          <cell r="C77" t="str">
            <v>식대</v>
          </cell>
          <cell r="D77" t="str">
            <v>식</v>
          </cell>
          <cell r="E77">
            <v>3</v>
          </cell>
          <cell r="F77">
            <v>3500</v>
          </cell>
          <cell r="G77">
            <v>10500</v>
          </cell>
          <cell r="P77">
            <v>10500</v>
          </cell>
        </row>
        <row r="78">
          <cell r="C78" t="str">
            <v>간식대</v>
          </cell>
          <cell r="D78" t="str">
            <v>식</v>
          </cell>
          <cell r="E78">
            <v>2</v>
          </cell>
          <cell r="F78">
            <v>1500</v>
          </cell>
          <cell r="G78">
            <v>3000</v>
          </cell>
          <cell r="P78">
            <v>3000</v>
          </cell>
        </row>
        <row r="79">
          <cell r="B79" t="str">
            <v>석축공</v>
          </cell>
          <cell r="D79" t="str">
            <v>일</v>
          </cell>
          <cell r="E79">
            <v>1</v>
          </cell>
          <cell r="G79">
            <v>93500</v>
          </cell>
          <cell r="H79">
            <v>80000</v>
          </cell>
          <cell r="P79">
            <v>13500</v>
          </cell>
        </row>
        <row r="80">
          <cell r="C80" t="str">
            <v>인건비</v>
          </cell>
          <cell r="D80" t="str">
            <v>공</v>
          </cell>
          <cell r="E80">
            <v>1</v>
          </cell>
          <cell r="F80">
            <v>45000</v>
          </cell>
          <cell r="G80">
            <v>80000</v>
          </cell>
          <cell r="H80">
            <v>80000</v>
          </cell>
        </row>
        <row r="81">
          <cell r="C81" t="str">
            <v>식대</v>
          </cell>
          <cell r="D81" t="str">
            <v>식</v>
          </cell>
          <cell r="E81">
            <v>3</v>
          </cell>
          <cell r="F81">
            <v>3500</v>
          </cell>
          <cell r="G81">
            <v>10500</v>
          </cell>
          <cell r="P81">
            <v>10500</v>
          </cell>
        </row>
        <row r="82">
          <cell r="C82" t="str">
            <v>간식대</v>
          </cell>
          <cell r="D82" t="str">
            <v>식</v>
          </cell>
          <cell r="E82">
            <v>2</v>
          </cell>
          <cell r="F82">
            <v>1500</v>
          </cell>
          <cell r="G82">
            <v>3000</v>
          </cell>
          <cell r="P82">
            <v>3000</v>
          </cell>
        </row>
        <row r="83">
          <cell r="B83" t="str">
            <v>살수차</v>
          </cell>
          <cell r="D83" t="str">
            <v>일</v>
          </cell>
          <cell r="E83">
            <v>1</v>
          </cell>
          <cell r="G83">
            <v>149250</v>
          </cell>
          <cell r="M83">
            <v>120000</v>
          </cell>
          <cell r="N83">
            <v>15750</v>
          </cell>
          <cell r="P83">
            <v>13500</v>
          </cell>
        </row>
        <row r="84">
          <cell r="C84" t="str">
            <v>중기비</v>
          </cell>
          <cell r="D84" t="str">
            <v>일</v>
          </cell>
          <cell r="E84">
            <v>1</v>
          </cell>
          <cell r="F84">
            <v>120000</v>
          </cell>
          <cell r="G84">
            <v>120000</v>
          </cell>
          <cell r="M84">
            <v>120000</v>
          </cell>
        </row>
        <row r="85">
          <cell r="C85" t="str">
            <v>경유</v>
          </cell>
          <cell r="D85" t="str">
            <v>ℓ</v>
          </cell>
          <cell r="E85">
            <v>25</v>
          </cell>
          <cell r="F85">
            <v>630</v>
          </cell>
          <cell r="G85">
            <v>15750</v>
          </cell>
          <cell r="N85">
            <v>15750</v>
          </cell>
        </row>
        <row r="86">
          <cell r="C86" t="str">
            <v>식대</v>
          </cell>
          <cell r="D86" t="str">
            <v>식</v>
          </cell>
          <cell r="E86">
            <v>3</v>
          </cell>
          <cell r="F86">
            <v>3500</v>
          </cell>
          <cell r="G86">
            <v>10500</v>
          </cell>
          <cell r="P86">
            <v>10500</v>
          </cell>
        </row>
        <row r="87">
          <cell r="C87" t="str">
            <v>간식대</v>
          </cell>
          <cell r="D87" t="str">
            <v>식</v>
          </cell>
          <cell r="E87">
            <v>2</v>
          </cell>
          <cell r="F87">
            <v>1500</v>
          </cell>
          <cell r="G87">
            <v>3000</v>
          </cell>
          <cell r="P87">
            <v>3000</v>
          </cell>
        </row>
        <row r="88">
          <cell r="B88" t="str">
            <v>램머80kg</v>
          </cell>
          <cell r="D88" t="str">
            <v>일</v>
          </cell>
          <cell r="E88">
            <v>1</v>
          </cell>
          <cell r="G88">
            <v>220000</v>
          </cell>
          <cell r="M88">
            <v>200000</v>
          </cell>
          <cell r="N88">
            <v>20000</v>
          </cell>
        </row>
        <row r="89">
          <cell r="B89" t="str">
            <v>합판(3×6)</v>
          </cell>
          <cell r="D89" t="str">
            <v>M2</v>
          </cell>
          <cell r="E89">
            <v>1</v>
          </cell>
          <cell r="G89">
            <v>6640</v>
          </cell>
          <cell r="L89">
            <v>6640</v>
          </cell>
        </row>
        <row r="90">
          <cell r="B90" t="str">
            <v>각재</v>
          </cell>
          <cell r="C90" t="str">
            <v>육송</v>
          </cell>
          <cell r="D90" t="str">
            <v>才</v>
          </cell>
          <cell r="E90">
            <v>1</v>
          </cell>
          <cell r="G90">
            <v>600</v>
          </cell>
          <cell r="L90">
            <v>600</v>
          </cell>
        </row>
        <row r="91">
          <cell r="B91" t="str">
            <v>철선#8</v>
          </cell>
          <cell r="D91" t="str">
            <v>kg</v>
          </cell>
          <cell r="E91">
            <v>1</v>
          </cell>
          <cell r="G91">
            <v>575</v>
          </cell>
          <cell r="J91">
            <v>575</v>
          </cell>
        </row>
        <row r="92">
          <cell r="B92" t="str">
            <v>못</v>
          </cell>
          <cell r="D92" t="str">
            <v>kg</v>
          </cell>
          <cell r="E92">
            <v>1</v>
          </cell>
          <cell r="G92">
            <v>640</v>
          </cell>
          <cell r="J92">
            <v>640</v>
          </cell>
        </row>
        <row r="93">
          <cell r="B93" t="str">
            <v>박리제</v>
          </cell>
          <cell r="D93" t="str">
            <v>ℓ</v>
          </cell>
          <cell r="E93">
            <v>1</v>
          </cell>
          <cell r="G93">
            <v>750</v>
          </cell>
          <cell r="J93">
            <v>750</v>
          </cell>
        </row>
        <row r="94">
          <cell r="B94" t="str">
            <v>합판거푸집(모작)</v>
          </cell>
          <cell r="D94" t="str">
            <v>M2</v>
          </cell>
          <cell r="E94">
            <v>1</v>
          </cell>
          <cell r="G94">
            <v>13000</v>
          </cell>
          <cell r="I94">
            <v>13000</v>
          </cell>
        </row>
        <row r="95">
          <cell r="B95" t="str">
            <v>합판거푸집1회</v>
          </cell>
          <cell r="C95">
            <v>0</v>
          </cell>
          <cell r="D95" t="str">
            <v>M2</v>
          </cell>
          <cell r="E95">
            <v>1</v>
          </cell>
          <cell r="F95" t="str">
            <v/>
          </cell>
          <cell r="G95">
            <v>13667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13667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B96" t="str">
            <v>유로폼</v>
          </cell>
          <cell r="C96" t="str">
            <v>(0.6×1.2)</v>
          </cell>
          <cell r="D96" t="str">
            <v>M2</v>
          </cell>
          <cell r="E96">
            <v>1</v>
          </cell>
          <cell r="G96">
            <v>13470</v>
          </cell>
          <cell r="I96">
            <v>13000</v>
          </cell>
          <cell r="L96">
            <v>470</v>
          </cell>
        </row>
        <row r="97">
          <cell r="B97" t="str">
            <v>거푸집(유로폼)</v>
          </cell>
          <cell r="D97" t="str">
            <v>M2</v>
          </cell>
          <cell r="E97">
            <v>1</v>
          </cell>
          <cell r="G97">
            <v>14306</v>
          </cell>
          <cell r="H97">
            <v>643</v>
          </cell>
          <cell r="I97">
            <v>13000</v>
          </cell>
          <cell r="J97">
            <v>0</v>
          </cell>
          <cell r="K97">
            <v>0</v>
          </cell>
          <cell r="L97">
            <v>470</v>
          </cell>
          <cell r="M97">
            <v>0</v>
          </cell>
          <cell r="N97">
            <v>0</v>
          </cell>
          <cell r="O97">
            <v>0</v>
          </cell>
          <cell r="P97">
            <v>193</v>
          </cell>
        </row>
        <row r="98">
          <cell r="B98" t="str">
            <v>면보수,크랙보수</v>
          </cell>
          <cell r="C98" t="str">
            <v>면보수,크랙보수</v>
          </cell>
          <cell r="D98" t="str">
            <v>M2</v>
          </cell>
          <cell r="E98">
            <v>1</v>
          </cell>
          <cell r="F98">
            <v>0</v>
          </cell>
          <cell r="G98">
            <v>1671.4285714285716</v>
          </cell>
          <cell r="H98">
            <v>1285.7142857142858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385.71428571428572</v>
          </cell>
        </row>
        <row r="99">
          <cell r="B99" t="str">
            <v>스치로폴T=10mm</v>
          </cell>
          <cell r="C99" t="str">
            <v>압축</v>
          </cell>
          <cell r="D99" t="str">
            <v>장</v>
          </cell>
          <cell r="E99">
            <v>1</v>
          </cell>
          <cell r="G99">
            <v>1800</v>
          </cell>
          <cell r="J99">
            <v>1800</v>
          </cell>
        </row>
        <row r="100">
          <cell r="B100" t="str">
            <v>스치로폴T=20mm</v>
          </cell>
          <cell r="C100" t="str">
            <v>압축</v>
          </cell>
          <cell r="D100" t="str">
            <v>장</v>
          </cell>
          <cell r="E100">
            <v>1</v>
          </cell>
          <cell r="G100">
            <v>2500</v>
          </cell>
          <cell r="J100">
            <v>2500</v>
          </cell>
        </row>
        <row r="101">
          <cell r="B101" t="str">
            <v>철근가공조립(모작)</v>
          </cell>
          <cell r="D101" t="str">
            <v>TON</v>
          </cell>
          <cell r="E101">
            <v>1</v>
          </cell>
          <cell r="G101">
            <v>180000</v>
          </cell>
          <cell r="I101">
            <v>180000</v>
          </cell>
        </row>
        <row r="102">
          <cell r="B102" t="str">
            <v>카고크레인(11TON)</v>
          </cell>
          <cell r="D102" t="str">
            <v>일</v>
          </cell>
          <cell r="E102">
            <v>1</v>
          </cell>
          <cell r="G102">
            <v>233700</v>
          </cell>
          <cell r="M102">
            <v>200000</v>
          </cell>
          <cell r="N102">
            <v>25200</v>
          </cell>
          <cell r="P102">
            <v>8500</v>
          </cell>
        </row>
        <row r="103">
          <cell r="B103" t="str">
            <v>카고</v>
          </cell>
          <cell r="C103" t="str">
            <v>중기비</v>
          </cell>
          <cell r="D103" t="str">
            <v>일</v>
          </cell>
          <cell r="E103">
            <v>1</v>
          </cell>
          <cell r="F103">
            <v>200000</v>
          </cell>
          <cell r="G103">
            <v>200000</v>
          </cell>
          <cell r="M103">
            <v>200000</v>
          </cell>
        </row>
        <row r="104">
          <cell r="B104" t="str">
            <v>카고</v>
          </cell>
          <cell r="C104" t="str">
            <v>경유</v>
          </cell>
          <cell r="D104" t="str">
            <v>ℓ</v>
          </cell>
          <cell r="E104">
            <v>40</v>
          </cell>
          <cell r="F104">
            <v>630</v>
          </cell>
          <cell r="G104">
            <v>25200</v>
          </cell>
          <cell r="N104">
            <v>25200</v>
          </cell>
        </row>
        <row r="105">
          <cell r="B105" t="str">
            <v>카고</v>
          </cell>
          <cell r="C105" t="str">
            <v>식대</v>
          </cell>
          <cell r="D105" t="str">
            <v>식</v>
          </cell>
          <cell r="E105">
            <v>2</v>
          </cell>
          <cell r="F105">
            <v>3500</v>
          </cell>
          <cell r="G105">
            <v>7000</v>
          </cell>
          <cell r="P105">
            <v>7000</v>
          </cell>
        </row>
        <row r="106">
          <cell r="B106" t="str">
            <v>카고</v>
          </cell>
          <cell r="C106" t="str">
            <v>간식대</v>
          </cell>
          <cell r="D106" t="str">
            <v>식</v>
          </cell>
          <cell r="E106">
            <v>1</v>
          </cell>
          <cell r="F106">
            <v>1500</v>
          </cell>
          <cell r="G106">
            <v>1500</v>
          </cell>
          <cell r="P106">
            <v>1500</v>
          </cell>
        </row>
        <row r="107">
          <cell r="B107" t="str">
            <v>매직스페이샤</v>
          </cell>
          <cell r="D107" t="str">
            <v>일</v>
          </cell>
          <cell r="E107">
            <v>1</v>
          </cell>
          <cell r="F107">
            <v>30</v>
          </cell>
          <cell r="G107">
            <v>35</v>
          </cell>
          <cell r="J107">
            <v>35</v>
          </cell>
        </row>
        <row r="108">
          <cell r="B108" t="str">
            <v>콘크리트 타설(모작)</v>
          </cell>
          <cell r="D108" t="str">
            <v>M3</v>
          </cell>
          <cell r="E108">
            <v>1</v>
          </cell>
          <cell r="G108">
            <v>6000</v>
          </cell>
          <cell r="I108">
            <v>6000</v>
          </cell>
        </row>
        <row r="109">
          <cell r="B109" t="str">
            <v>철근콘크리트타설</v>
          </cell>
          <cell r="D109" t="str">
            <v>M3</v>
          </cell>
          <cell r="E109">
            <v>1</v>
          </cell>
          <cell r="F109" t="str">
            <v/>
          </cell>
          <cell r="G109">
            <v>11333</v>
          </cell>
          <cell r="H109">
            <v>0</v>
          </cell>
          <cell r="I109">
            <v>6000</v>
          </cell>
          <cell r="J109">
            <v>0</v>
          </cell>
          <cell r="K109">
            <v>0</v>
          </cell>
          <cell r="L109">
            <v>0</v>
          </cell>
          <cell r="M109">
            <v>5333</v>
          </cell>
          <cell r="N109">
            <v>0</v>
          </cell>
          <cell r="O109">
            <v>0</v>
          </cell>
          <cell r="P109">
            <v>0</v>
          </cell>
        </row>
        <row r="110">
          <cell r="B110" t="str">
            <v>펌프카</v>
          </cell>
          <cell r="D110" t="str">
            <v>일</v>
          </cell>
          <cell r="E110">
            <v>1</v>
          </cell>
          <cell r="F110">
            <v>800000</v>
          </cell>
          <cell r="G110">
            <v>800000</v>
          </cell>
          <cell r="M110">
            <v>800000</v>
          </cell>
        </row>
        <row r="111">
          <cell r="B111" t="str">
            <v>양생재</v>
          </cell>
          <cell r="D111" t="str">
            <v>ℓ</v>
          </cell>
          <cell r="E111">
            <v>1</v>
          </cell>
          <cell r="G111">
            <v>1950</v>
          </cell>
          <cell r="J111">
            <v>1950</v>
          </cell>
        </row>
        <row r="112">
          <cell r="B112" t="str">
            <v>용접공</v>
          </cell>
          <cell r="D112" t="str">
            <v>일</v>
          </cell>
          <cell r="E112">
            <v>1</v>
          </cell>
          <cell r="G112">
            <v>88500</v>
          </cell>
          <cell r="H112">
            <v>80000</v>
          </cell>
          <cell r="P112">
            <v>8500</v>
          </cell>
        </row>
        <row r="113">
          <cell r="C113" t="str">
            <v>인건비</v>
          </cell>
          <cell r="D113" t="str">
            <v>공</v>
          </cell>
          <cell r="E113">
            <v>1</v>
          </cell>
          <cell r="F113">
            <v>80000</v>
          </cell>
          <cell r="G113">
            <v>80000</v>
          </cell>
          <cell r="H113">
            <v>80000</v>
          </cell>
        </row>
        <row r="114">
          <cell r="C114" t="str">
            <v>식대</v>
          </cell>
          <cell r="D114" t="str">
            <v>식</v>
          </cell>
          <cell r="E114">
            <v>2</v>
          </cell>
          <cell r="F114">
            <v>3500</v>
          </cell>
          <cell r="G114">
            <v>7000</v>
          </cell>
          <cell r="P114">
            <v>7000</v>
          </cell>
        </row>
        <row r="115">
          <cell r="C115" t="str">
            <v>간식대</v>
          </cell>
          <cell r="D115" t="str">
            <v>식</v>
          </cell>
          <cell r="E115">
            <v>1</v>
          </cell>
          <cell r="F115">
            <v>1500</v>
          </cell>
          <cell r="G115">
            <v>1500</v>
          </cell>
          <cell r="P115">
            <v>1500</v>
          </cell>
        </row>
        <row r="116">
          <cell r="B116" t="str">
            <v>용접기</v>
          </cell>
          <cell r="D116" t="str">
            <v>일</v>
          </cell>
          <cell r="E116">
            <v>1</v>
          </cell>
          <cell r="G116">
            <v>62000</v>
          </cell>
          <cell r="J116">
            <v>12000</v>
          </cell>
          <cell r="M116">
            <v>50000</v>
          </cell>
        </row>
        <row r="117">
          <cell r="B117" t="str">
            <v>데크휘니샤</v>
          </cell>
          <cell r="D117" t="str">
            <v>일</v>
          </cell>
          <cell r="E117">
            <v>1</v>
          </cell>
          <cell r="G117">
            <v>2000000</v>
          </cell>
          <cell r="M117">
            <v>2000000</v>
          </cell>
        </row>
        <row r="118">
          <cell r="B118" t="str">
            <v>발전기</v>
          </cell>
          <cell r="D118" t="str">
            <v>일</v>
          </cell>
          <cell r="E118">
            <v>1</v>
          </cell>
          <cell r="G118">
            <v>38000</v>
          </cell>
          <cell r="M118">
            <v>32000</v>
          </cell>
          <cell r="O118">
            <v>6000</v>
          </cell>
        </row>
        <row r="119">
          <cell r="B119" t="str">
            <v>신축이음</v>
          </cell>
          <cell r="D119" t="str">
            <v>M2</v>
          </cell>
          <cell r="E119">
            <v>1</v>
          </cell>
          <cell r="G119">
            <v>2060</v>
          </cell>
          <cell r="J119">
            <v>2060</v>
          </cell>
        </row>
        <row r="120">
          <cell r="B120" t="str">
            <v>실런트M2</v>
          </cell>
          <cell r="D120" t="str">
            <v>M2</v>
          </cell>
          <cell r="E120">
            <v>1</v>
          </cell>
          <cell r="G120">
            <v>2000</v>
          </cell>
          <cell r="J120">
            <v>2000</v>
          </cell>
        </row>
        <row r="121">
          <cell r="B121" t="str">
            <v>BACK-UP제</v>
          </cell>
          <cell r="D121" t="str">
            <v>M2</v>
          </cell>
          <cell r="E121">
            <v>1</v>
          </cell>
          <cell r="G121">
            <v>60</v>
          </cell>
          <cell r="J121">
            <v>60</v>
          </cell>
        </row>
        <row r="122">
          <cell r="B122" t="str">
            <v>문양거푸집</v>
          </cell>
          <cell r="D122" t="str">
            <v>M2</v>
          </cell>
          <cell r="E122">
            <v>1</v>
          </cell>
          <cell r="G122">
            <v>5250</v>
          </cell>
          <cell r="I122">
            <v>2000</v>
          </cell>
          <cell r="J122">
            <v>3250</v>
          </cell>
        </row>
        <row r="123">
          <cell r="C123" t="str">
            <v>자재비</v>
          </cell>
          <cell r="D123" t="str">
            <v>M2</v>
          </cell>
          <cell r="E123">
            <v>1</v>
          </cell>
          <cell r="G123">
            <v>2500</v>
          </cell>
          <cell r="J123">
            <v>2500</v>
          </cell>
        </row>
        <row r="124">
          <cell r="C124" t="str">
            <v>박리제</v>
          </cell>
          <cell r="D124" t="str">
            <v>M2</v>
          </cell>
          <cell r="E124">
            <v>1</v>
          </cell>
          <cell r="G124">
            <v>750</v>
          </cell>
          <cell r="J124">
            <v>750</v>
          </cell>
        </row>
        <row r="125">
          <cell r="B125" t="str">
            <v>문양거푸집(모작)</v>
          </cell>
          <cell r="D125" t="str">
            <v>M2</v>
          </cell>
          <cell r="E125">
            <v>1</v>
          </cell>
          <cell r="G125">
            <v>2000</v>
          </cell>
          <cell r="I125">
            <v>2000</v>
          </cell>
        </row>
        <row r="126">
          <cell r="B126" t="str">
            <v>콘크리트 포장절단</v>
          </cell>
          <cell r="D126" t="str">
            <v>M</v>
          </cell>
          <cell r="E126">
            <v>1</v>
          </cell>
          <cell r="F126">
            <v>0</v>
          </cell>
          <cell r="G126">
            <v>1508</v>
          </cell>
          <cell r="H126">
            <v>640</v>
          </cell>
          <cell r="M126">
            <v>800</v>
          </cell>
          <cell r="P126">
            <v>68</v>
          </cell>
        </row>
        <row r="127">
          <cell r="B127" t="str">
            <v>PVC PIPE(65mm)</v>
          </cell>
          <cell r="D127" t="str">
            <v>M</v>
          </cell>
          <cell r="E127">
            <v>1</v>
          </cell>
          <cell r="G127">
            <v>1500</v>
          </cell>
          <cell r="J127">
            <v>1500</v>
          </cell>
        </row>
        <row r="128">
          <cell r="B128" t="str">
            <v>PVC PIPE</v>
          </cell>
          <cell r="D128" t="str">
            <v>M</v>
          </cell>
          <cell r="E128">
            <v>0.49</v>
          </cell>
          <cell r="F128" t="str">
            <v/>
          </cell>
          <cell r="G128">
            <v>1320</v>
          </cell>
          <cell r="H128">
            <v>450</v>
          </cell>
          <cell r="J128">
            <v>735</v>
          </cell>
          <cell r="P128">
            <v>135</v>
          </cell>
        </row>
        <row r="129">
          <cell r="B129" t="str">
            <v>부직포</v>
          </cell>
          <cell r="D129" t="str">
            <v>M2</v>
          </cell>
          <cell r="E129">
            <v>1</v>
          </cell>
          <cell r="G129">
            <v>850</v>
          </cell>
          <cell r="J129">
            <v>850</v>
          </cell>
        </row>
        <row r="130">
          <cell r="B130" t="str">
            <v>부직포설치</v>
          </cell>
          <cell r="D130" t="str">
            <v>M2</v>
          </cell>
          <cell r="E130">
            <v>1</v>
          </cell>
          <cell r="F130" t="str">
            <v/>
          </cell>
          <cell r="G130">
            <v>1818.5294117647059</v>
          </cell>
          <cell r="H130">
            <v>66.17647058823529</v>
          </cell>
          <cell r="J130">
            <v>1732.5</v>
          </cell>
          <cell r="P130">
            <v>19.852941176470587</v>
          </cell>
        </row>
        <row r="131">
          <cell r="B131" t="str">
            <v>PVC 지수판</v>
          </cell>
          <cell r="C131" t="str">
            <v>200×5T</v>
          </cell>
          <cell r="D131" t="str">
            <v>M</v>
          </cell>
          <cell r="E131">
            <v>1</v>
          </cell>
          <cell r="G131">
            <v>4000</v>
          </cell>
          <cell r="J131">
            <v>4000</v>
          </cell>
        </row>
        <row r="132">
          <cell r="B132" t="str">
            <v>JOINT FILLER</v>
          </cell>
          <cell r="C132" t="str">
            <v>T=20mm</v>
          </cell>
          <cell r="D132" t="str">
            <v>M2</v>
          </cell>
          <cell r="E132">
            <v>1</v>
          </cell>
          <cell r="G132">
            <v>10000</v>
          </cell>
          <cell r="J132">
            <v>10000</v>
          </cell>
        </row>
        <row r="133">
          <cell r="B133" t="str">
            <v>실런트</v>
          </cell>
          <cell r="D133" t="str">
            <v>M2</v>
          </cell>
          <cell r="E133">
            <v>1</v>
          </cell>
          <cell r="G133">
            <v>1500</v>
          </cell>
          <cell r="J133">
            <v>1500</v>
          </cell>
        </row>
        <row r="134">
          <cell r="B134" t="str">
            <v>지수판설치</v>
          </cell>
          <cell r="C134">
            <v>0</v>
          </cell>
          <cell r="D134" t="str">
            <v>M</v>
          </cell>
          <cell r="E134">
            <v>1</v>
          </cell>
          <cell r="F134" t="str">
            <v/>
          </cell>
          <cell r="G134">
            <v>6300</v>
          </cell>
          <cell r="J134">
            <v>6300</v>
          </cell>
        </row>
        <row r="135">
          <cell r="B135" t="str">
            <v>스치로폴</v>
          </cell>
          <cell r="D135" t="str">
            <v>M2</v>
          </cell>
          <cell r="E135">
            <v>1</v>
          </cell>
          <cell r="G135">
            <v>700</v>
          </cell>
          <cell r="J135">
            <v>700</v>
          </cell>
        </row>
        <row r="136">
          <cell r="B136" t="str">
            <v>시공줄눈설치</v>
          </cell>
          <cell r="C136">
            <v>0</v>
          </cell>
          <cell r="D136" t="str">
            <v>M2</v>
          </cell>
          <cell r="E136">
            <v>1</v>
          </cell>
          <cell r="F136" t="str">
            <v/>
          </cell>
          <cell r="G136">
            <v>2338</v>
          </cell>
          <cell r="H136">
            <v>1260</v>
          </cell>
          <cell r="J136">
            <v>700</v>
          </cell>
          <cell r="P136">
            <v>378</v>
          </cell>
        </row>
        <row r="137">
          <cell r="B137" t="str">
            <v>PE수로관(600×500)</v>
          </cell>
          <cell r="D137" t="str">
            <v>M</v>
          </cell>
          <cell r="E137">
            <v>1</v>
          </cell>
          <cell r="G137">
            <v>35000</v>
          </cell>
          <cell r="J137">
            <v>35000</v>
          </cell>
        </row>
        <row r="138">
          <cell r="B138" t="str">
            <v>PE수로관(400×300)</v>
          </cell>
          <cell r="D138" t="str">
            <v>M</v>
          </cell>
          <cell r="E138">
            <v>1</v>
          </cell>
          <cell r="G138">
            <v>20000</v>
          </cell>
          <cell r="J138">
            <v>20000</v>
          </cell>
        </row>
        <row r="139">
          <cell r="B139" t="str">
            <v>유공관Φ200</v>
          </cell>
          <cell r="D139" t="str">
            <v>M</v>
          </cell>
          <cell r="E139">
            <v>1</v>
          </cell>
          <cell r="G139">
            <v>3000</v>
          </cell>
          <cell r="J139">
            <v>3000</v>
          </cell>
        </row>
        <row r="140">
          <cell r="B140" t="str">
            <v>배관공</v>
          </cell>
          <cell r="D140" t="str">
            <v>일</v>
          </cell>
          <cell r="E140">
            <v>1</v>
          </cell>
          <cell r="G140">
            <v>93500</v>
          </cell>
          <cell r="H140">
            <v>80000</v>
          </cell>
          <cell r="P140">
            <v>13500</v>
          </cell>
        </row>
        <row r="141">
          <cell r="C141" t="str">
            <v>인건비</v>
          </cell>
          <cell r="D141" t="str">
            <v>공</v>
          </cell>
          <cell r="E141">
            <v>1</v>
          </cell>
          <cell r="F141">
            <v>80000</v>
          </cell>
          <cell r="G141">
            <v>80000</v>
          </cell>
          <cell r="H141">
            <v>80000</v>
          </cell>
        </row>
        <row r="142">
          <cell r="C142" t="str">
            <v>식대</v>
          </cell>
          <cell r="D142" t="str">
            <v>식</v>
          </cell>
          <cell r="E142">
            <v>3</v>
          </cell>
          <cell r="F142">
            <v>3500</v>
          </cell>
          <cell r="G142">
            <v>10500</v>
          </cell>
          <cell r="P142">
            <v>10500</v>
          </cell>
        </row>
        <row r="143">
          <cell r="C143" t="str">
            <v>간식대</v>
          </cell>
          <cell r="D143" t="str">
            <v>식</v>
          </cell>
          <cell r="E143">
            <v>2</v>
          </cell>
          <cell r="F143">
            <v>1500</v>
          </cell>
          <cell r="G143">
            <v>3000</v>
          </cell>
          <cell r="P143">
            <v>3000</v>
          </cell>
        </row>
        <row r="144">
          <cell r="B144" t="str">
            <v>스틸그레이팅(1130×780×75)</v>
          </cell>
          <cell r="D144" t="str">
            <v>EA</v>
          </cell>
          <cell r="E144">
            <v>1</v>
          </cell>
          <cell r="G144">
            <v>121200</v>
          </cell>
          <cell r="J144">
            <v>121200</v>
          </cell>
        </row>
        <row r="145">
          <cell r="B145" t="str">
            <v>스틸그레이팅(500×600×50)</v>
          </cell>
          <cell r="D145" t="str">
            <v>EA</v>
          </cell>
          <cell r="E145">
            <v>1</v>
          </cell>
          <cell r="G145">
            <v>25630</v>
          </cell>
          <cell r="J145">
            <v>25630</v>
          </cell>
        </row>
        <row r="146">
          <cell r="B146" t="str">
            <v>스틸그레이팅(1130×430)</v>
          </cell>
          <cell r="D146" t="str">
            <v>EA</v>
          </cell>
          <cell r="E146">
            <v>1</v>
          </cell>
          <cell r="G146">
            <v>77330</v>
          </cell>
          <cell r="J146">
            <v>77330</v>
          </cell>
        </row>
        <row r="147">
          <cell r="B147" t="str">
            <v>비계공(모작)</v>
          </cell>
          <cell r="D147" t="str">
            <v>공/M3</v>
          </cell>
          <cell r="E147">
            <v>1</v>
          </cell>
          <cell r="G147">
            <v>4000</v>
          </cell>
          <cell r="I147">
            <v>4000</v>
          </cell>
        </row>
        <row r="148">
          <cell r="B148" t="str">
            <v>비계(자재비)</v>
          </cell>
          <cell r="D148" t="str">
            <v>공/M3</v>
          </cell>
          <cell r="E148">
            <v>1</v>
          </cell>
          <cell r="G148">
            <v>2000</v>
          </cell>
          <cell r="L148">
            <v>2000</v>
          </cell>
        </row>
        <row r="149">
          <cell r="B149" t="str">
            <v>섬유보강재</v>
          </cell>
          <cell r="D149" t="str">
            <v>KG</v>
          </cell>
          <cell r="E149">
            <v>1</v>
          </cell>
          <cell r="G149">
            <v>4000</v>
          </cell>
          <cell r="J149">
            <v>4000</v>
          </cell>
        </row>
        <row r="150">
          <cell r="B150" t="str">
            <v>하드너</v>
          </cell>
          <cell r="D150" t="str">
            <v>ℓ</v>
          </cell>
          <cell r="E150">
            <v>1</v>
          </cell>
          <cell r="G150">
            <v>50000</v>
          </cell>
          <cell r="J150">
            <v>50000</v>
          </cell>
        </row>
        <row r="151">
          <cell r="B151" t="str">
            <v>합판거푸집3회</v>
          </cell>
          <cell r="C151">
            <v>0</v>
          </cell>
          <cell r="D151" t="str">
            <v>M2</v>
          </cell>
          <cell r="E151">
            <v>1</v>
          </cell>
          <cell r="F151" t="str">
            <v/>
          </cell>
          <cell r="G151">
            <v>17604</v>
          </cell>
          <cell r="H151">
            <v>37</v>
          </cell>
          <cell r="I151">
            <v>13000</v>
          </cell>
          <cell r="J151">
            <v>0</v>
          </cell>
          <cell r="P151">
            <v>11</v>
          </cell>
        </row>
        <row r="152">
          <cell r="B152" t="str">
            <v>동바리공(모작)</v>
          </cell>
          <cell r="D152" t="str">
            <v>공/M3</v>
          </cell>
          <cell r="E152">
            <v>1</v>
          </cell>
          <cell r="G152">
            <v>4000</v>
          </cell>
          <cell r="I152">
            <v>4000</v>
          </cell>
        </row>
        <row r="153">
          <cell r="B153" t="str">
            <v>동바리(자재비)</v>
          </cell>
          <cell r="D153" t="str">
            <v>공/M3</v>
          </cell>
          <cell r="E153">
            <v>1</v>
          </cell>
          <cell r="G153">
            <v>2000</v>
          </cell>
          <cell r="L153">
            <v>2000</v>
          </cell>
        </row>
        <row r="154">
          <cell r="B154" t="str">
            <v>TAR-PAPER</v>
          </cell>
          <cell r="C154" t="str">
            <v>T=5mm</v>
          </cell>
          <cell r="D154" t="str">
            <v>M2</v>
          </cell>
          <cell r="E154">
            <v>1</v>
          </cell>
          <cell r="G154">
            <v>12000</v>
          </cell>
          <cell r="J154">
            <v>12000</v>
          </cell>
        </row>
        <row r="155">
          <cell r="B155" t="str">
            <v>드레인보드</v>
          </cell>
          <cell r="D155" t="str">
            <v>M2</v>
          </cell>
          <cell r="E155">
            <v>1</v>
          </cell>
          <cell r="G155">
            <v>8000</v>
          </cell>
          <cell r="J155">
            <v>8000</v>
          </cell>
        </row>
        <row r="156">
          <cell r="B156" t="str">
            <v>수중발파(모작)</v>
          </cell>
          <cell r="C156" t="str">
            <v>소할포함</v>
          </cell>
          <cell r="D156" t="str">
            <v>M3</v>
          </cell>
          <cell r="E156">
            <v>1</v>
          </cell>
          <cell r="G156">
            <v>9500</v>
          </cell>
          <cell r="I156">
            <v>9500</v>
          </cell>
        </row>
        <row r="157">
          <cell r="B157" t="str">
            <v>양수기(임대)</v>
          </cell>
          <cell r="C157" t="str">
            <v>10마력</v>
          </cell>
          <cell r="D157" t="str">
            <v>일</v>
          </cell>
          <cell r="E157">
            <v>1</v>
          </cell>
          <cell r="G157">
            <v>20000</v>
          </cell>
          <cell r="M157">
            <v>20000</v>
          </cell>
        </row>
        <row r="158">
          <cell r="B158" t="str">
            <v>물푸기</v>
          </cell>
          <cell r="D158" t="str">
            <v>HR</v>
          </cell>
          <cell r="E158">
            <v>1</v>
          </cell>
          <cell r="F158" t="str">
            <v/>
          </cell>
          <cell r="G158">
            <v>7850</v>
          </cell>
          <cell r="H158">
            <v>4500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2000</v>
          </cell>
          <cell r="N158">
            <v>0</v>
          </cell>
          <cell r="O158">
            <v>0</v>
          </cell>
          <cell r="P158">
            <v>1350</v>
          </cell>
        </row>
        <row r="159">
          <cell r="B159" t="str">
            <v>강재거푸집</v>
          </cell>
          <cell r="D159" t="str">
            <v>M2</v>
          </cell>
          <cell r="E159">
            <v>1</v>
          </cell>
          <cell r="G159">
            <v>12000</v>
          </cell>
          <cell r="L159">
            <v>12000</v>
          </cell>
        </row>
        <row r="160">
          <cell r="B160" t="str">
            <v>모래</v>
          </cell>
          <cell r="D160" t="str">
            <v>TON</v>
          </cell>
          <cell r="E160">
            <v>1</v>
          </cell>
          <cell r="G160">
            <v>18000</v>
          </cell>
          <cell r="J160">
            <v>18000</v>
          </cell>
        </row>
        <row r="161">
          <cell r="B161" t="str">
            <v>시멘트</v>
          </cell>
          <cell r="D161" t="str">
            <v>TON</v>
          </cell>
          <cell r="E161">
            <v>1</v>
          </cell>
          <cell r="G161">
            <v>112500</v>
          </cell>
          <cell r="J161">
            <v>112500</v>
          </cell>
        </row>
        <row r="162">
          <cell r="B162" t="str">
            <v>혼화제</v>
          </cell>
          <cell r="D162" t="str">
            <v>KG</v>
          </cell>
          <cell r="E162">
            <v>1</v>
          </cell>
          <cell r="G162">
            <v>2000</v>
          </cell>
          <cell r="J162">
            <v>2000</v>
          </cell>
        </row>
        <row r="163">
          <cell r="B163" t="str">
            <v>블록400×400×120</v>
          </cell>
          <cell r="D163" t="str">
            <v>M2</v>
          </cell>
          <cell r="E163">
            <v>1</v>
          </cell>
          <cell r="G163">
            <v>6000</v>
          </cell>
          <cell r="J163">
            <v>6000</v>
          </cell>
        </row>
        <row r="164">
          <cell r="B164" t="str">
            <v>막모래</v>
          </cell>
          <cell r="D164" t="str">
            <v>M3</v>
          </cell>
          <cell r="E164">
            <v>1</v>
          </cell>
          <cell r="G164">
            <v>10000</v>
          </cell>
          <cell r="J164">
            <v>10000</v>
          </cell>
        </row>
        <row r="165">
          <cell r="B165" t="str">
            <v>방수공</v>
          </cell>
          <cell r="D165" t="str">
            <v>일</v>
          </cell>
          <cell r="E165">
            <v>1</v>
          </cell>
          <cell r="G165">
            <v>150000</v>
          </cell>
          <cell r="H165">
            <v>150000</v>
          </cell>
        </row>
        <row r="166">
          <cell r="B166" t="str">
            <v>방수시트(T=3.0mm)</v>
          </cell>
          <cell r="D166" t="str">
            <v>M2</v>
          </cell>
          <cell r="E166">
            <v>1</v>
          </cell>
          <cell r="G166">
            <v>4300</v>
          </cell>
          <cell r="J166">
            <v>4300</v>
          </cell>
        </row>
        <row r="167">
          <cell r="B167" t="str">
            <v>스틸그레이팅(300×995)</v>
          </cell>
          <cell r="D167" t="str">
            <v>EA</v>
          </cell>
          <cell r="E167">
            <v>1</v>
          </cell>
          <cell r="G167">
            <v>20000</v>
          </cell>
          <cell r="J167">
            <v>20000</v>
          </cell>
        </row>
        <row r="168">
          <cell r="B168" t="str">
            <v>스틸받침대</v>
          </cell>
          <cell r="D168" t="str">
            <v>EA</v>
          </cell>
          <cell r="E168">
            <v>1</v>
          </cell>
          <cell r="G168">
            <v>150000</v>
          </cell>
          <cell r="J168">
            <v>150000</v>
          </cell>
        </row>
        <row r="169">
          <cell r="B169" t="str">
            <v>미진동발파(모작)</v>
          </cell>
          <cell r="D169" t="str">
            <v>M3</v>
          </cell>
          <cell r="E169">
            <v>1</v>
          </cell>
          <cell r="G169">
            <v>13000</v>
          </cell>
          <cell r="I169">
            <v>13000</v>
          </cell>
        </row>
        <row r="170">
          <cell r="B170" t="str">
            <v>D/Z_D6H</v>
          </cell>
          <cell r="C170" t="str">
            <v>19TON</v>
          </cell>
          <cell r="D170" t="str">
            <v>일</v>
          </cell>
          <cell r="E170">
            <v>1</v>
          </cell>
          <cell r="G170">
            <v>419900</v>
          </cell>
          <cell r="M170">
            <v>230000</v>
          </cell>
          <cell r="N170">
            <v>176400</v>
          </cell>
          <cell r="O170">
            <v>0</v>
          </cell>
          <cell r="P170">
            <v>13500</v>
          </cell>
        </row>
        <row r="171">
          <cell r="B171" t="str">
            <v>D6H</v>
          </cell>
          <cell r="C171" t="str">
            <v>중기비</v>
          </cell>
          <cell r="D171" t="str">
            <v>일</v>
          </cell>
          <cell r="E171">
            <v>1</v>
          </cell>
          <cell r="F171">
            <v>280000</v>
          </cell>
          <cell r="G171">
            <v>230000</v>
          </cell>
          <cell r="M171">
            <v>230000</v>
          </cell>
        </row>
        <row r="172">
          <cell r="B172" t="str">
            <v>D6H</v>
          </cell>
          <cell r="C172" t="str">
            <v>경유</v>
          </cell>
          <cell r="D172" t="str">
            <v>ℓ</v>
          </cell>
          <cell r="E172">
            <v>280</v>
          </cell>
          <cell r="F172">
            <v>630</v>
          </cell>
          <cell r="G172">
            <v>176400</v>
          </cell>
          <cell r="N172">
            <v>176400</v>
          </cell>
        </row>
        <row r="173">
          <cell r="B173" t="str">
            <v>D6H</v>
          </cell>
          <cell r="C173" t="str">
            <v>식대</v>
          </cell>
          <cell r="D173" t="str">
            <v>식</v>
          </cell>
          <cell r="E173">
            <v>3</v>
          </cell>
          <cell r="F173">
            <v>3500</v>
          </cell>
          <cell r="G173">
            <v>10500</v>
          </cell>
          <cell r="P173">
            <v>10500</v>
          </cell>
        </row>
        <row r="174">
          <cell r="B174" t="str">
            <v>D6H</v>
          </cell>
          <cell r="C174" t="str">
            <v>간식대</v>
          </cell>
          <cell r="D174" t="str">
            <v>식</v>
          </cell>
          <cell r="E174">
            <v>2</v>
          </cell>
          <cell r="F174">
            <v>1500</v>
          </cell>
          <cell r="G174">
            <v>3000</v>
          </cell>
          <cell r="P174">
            <v>3000</v>
          </cell>
        </row>
      </sheetData>
      <sheetData sheetId="1">
        <row r="4">
          <cell r="D4" t="str">
            <v>무근콘크리트깨기</v>
          </cell>
          <cell r="F4" t="str">
            <v>M3</v>
          </cell>
          <cell r="G4">
            <v>1</v>
          </cell>
          <cell r="I4">
            <v>22892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17733</v>
          </cell>
          <cell r="P4">
            <v>4515</v>
          </cell>
          <cell r="Q4">
            <v>0</v>
          </cell>
          <cell r="R4">
            <v>644</v>
          </cell>
        </row>
        <row r="6">
          <cell r="D6" t="str">
            <v>깨기</v>
          </cell>
          <cell r="E6" t="str">
            <v>B/K10</v>
          </cell>
          <cell r="F6" t="str">
            <v>M3</v>
          </cell>
          <cell r="G6">
            <v>30</v>
          </cell>
          <cell r="H6">
            <v>0</v>
          </cell>
          <cell r="I6">
            <v>14650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10000</v>
          </cell>
          <cell r="P6">
            <v>4200</v>
          </cell>
          <cell r="Q6">
            <v>0</v>
          </cell>
          <cell r="R6">
            <v>450</v>
          </cell>
        </row>
        <row r="7">
          <cell r="F7" t="str">
            <v>일</v>
          </cell>
          <cell r="G7">
            <v>1</v>
          </cell>
          <cell r="H7">
            <v>0</v>
          </cell>
          <cell r="I7">
            <v>439500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300000</v>
          </cell>
          <cell r="P7">
            <v>126000</v>
          </cell>
          <cell r="Q7">
            <v>0</v>
          </cell>
          <cell r="R7">
            <v>13500</v>
          </cell>
        </row>
        <row r="8">
          <cell r="D8" t="str">
            <v>상차</v>
          </cell>
          <cell r="E8" t="str">
            <v>B/H10</v>
          </cell>
          <cell r="F8" t="str">
            <v>M3</v>
          </cell>
          <cell r="G8">
            <v>500</v>
          </cell>
          <cell r="H8">
            <v>0</v>
          </cell>
          <cell r="I8">
            <v>742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400</v>
          </cell>
          <cell r="P8">
            <v>315</v>
          </cell>
          <cell r="Q8">
            <v>0</v>
          </cell>
          <cell r="R8">
            <v>27</v>
          </cell>
        </row>
        <row r="9">
          <cell r="F9" t="str">
            <v>일</v>
          </cell>
          <cell r="G9">
            <v>1</v>
          </cell>
          <cell r="H9">
            <v>0</v>
          </cell>
          <cell r="I9">
            <v>371000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200000</v>
          </cell>
          <cell r="P9">
            <v>157500</v>
          </cell>
          <cell r="Q9">
            <v>0</v>
          </cell>
          <cell r="R9">
            <v>13500</v>
          </cell>
        </row>
        <row r="10">
          <cell r="D10" t="str">
            <v>운반</v>
          </cell>
          <cell r="E10" t="str">
            <v>DT</v>
          </cell>
          <cell r="F10" t="str">
            <v>M3</v>
          </cell>
          <cell r="G10">
            <v>30</v>
          </cell>
          <cell r="H10">
            <v>0</v>
          </cell>
          <cell r="I10">
            <v>7500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7333.333333333333</v>
          </cell>
          <cell r="P10">
            <v>0</v>
          </cell>
          <cell r="Q10">
            <v>0</v>
          </cell>
          <cell r="R10">
            <v>166.66666666666666</v>
          </cell>
          <cell r="S10" t="str">
            <v>5회×6㎥</v>
          </cell>
        </row>
        <row r="11">
          <cell r="F11" t="str">
            <v>일</v>
          </cell>
          <cell r="G11">
            <v>1</v>
          </cell>
          <cell r="H11">
            <v>0</v>
          </cell>
          <cell r="I11">
            <v>225000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220000</v>
          </cell>
          <cell r="P11">
            <v>0</v>
          </cell>
          <cell r="Q11">
            <v>0</v>
          </cell>
          <cell r="R11">
            <v>5000</v>
          </cell>
          <cell r="S11" t="str">
            <v>L=600M</v>
          </cell>
        </row>
        <row r="12">
          <cell r="D12" t="str">
            <v>아스팔트 포장깨기</v>
          </cell>
          <cell r="F12" t="str">
            <v>M3</v>
          </cell>
          <cell r="G12">
            <v>1</v>
          </cell>
          <cell r="H12" t="str">
            <v/>
          </cell>
          <cell r="I12">
            <v>6359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4717</v>
          </cell>
          <cell r="P12">
            <v>1457</v>
          </cell>
          <cell r="Q12">
            <v>0</v>
          </cell>
          <cell r="R12">
            <v>185</v>
          </cell>
          <cell r="S12" t="str">
            <v xml:space="preserve"> </v>
          </cell>
        </row>
        <row r="13"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</row>
        <row r="14">
          <cell r="D14" t="str">
            <v>깨기</v>
          </cell>
          <cell r="E14" t="str">
            <v>B/K10</v>
          </cell>
          <cell r="F14" t="str">
            <v>M3</v>
          </cell>
          <cell r="G14">
            <v>100</v>
          </cell>
          <cell r="H14">
            <v>0</v>
          </cell>
          <cell r="I14">
            <v>4395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3000</v>
          </cell>
          <cell r="P14">
            <v>1260</v>
          </cell>
          <cell r="Q14">
            <v>0</v>
          </cell>
          <cell r="R14">
            <v>135</v>
          </cell>
        </row>
        <row r="15">
          <cell r="F15" t="str">
            <v>일</v>
          </cell>
          <cell r="G15">
            <v>1</v>
          </cell>
          <cell r="H15">
            <v>0</v>
          </cell>
          <cell r="I15">
            <v>439500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300000</v>
          </cell>
          <cell r="P15">
            <v>126000</v>
          </cell>
          <cell r="Q15">
            <v>0</v>
          </cell>
          <cell r="R15">
            <v>13500</v>
          </cell>
        </row>
        <row r="16">
          <cell r="D16" t="str">
            <v>상차</v>
          </cell>
          <cell r="E16" t="str">
            <v>B/H10</v>
          </cell>
          <cell r="F16" t="str">
            <v>M3</v>
          </cell>
          <cell r="G16">
            <v>800</v>
          </cell>
          <cell r="H16">
            <v>0</v>
          </cell>
          <cell r="I16">
            <v>463.75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250</v>
          </cell>
          <cell r="P16">
            <v>196.875</v>
          </cell>
          <cell r="Q16">
            <v>0</v>
          </cell>
          <cell r="R16">
            <v>16.875</v>
          </cell>
        </row>
        <row r="17">
          <cell r="F17" t="str">
            <v>일</v>
          </cell>
          <cell r="G17">
            <v>1</v>
          </cell>
          <cell r="H17">
            <v>0</v>
          </cell>
          <cell r="I17">
            <v>371000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200000</v>
          </cell>
          <cell r="P17">
            <v>157500</v>
          </cell>
          <cell r="Q17">
            <v>0</v>
          </cell>
          <cell r="R17">
            <v>13500</v>
          </cell>
        </row>
        <row r="18">
          <cell r="D18" t="str">
            <v>운반</v>
          </cell>
          <cell r="E18" t="str">
            <v>DT</v>
          </cell>
          <cell r="F18" t="str">
            <v>M3</v>
          </cell>
          <cell r="G18">
            <v>150</v>
          </cell>
          <cell r="H18">
            <v>0</v>
          </cell>
          <cell r="I18">
            <v>1500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1466.6666666666667</v>
          </cell>
          <cell r="P18">
            <v>0</v>
          </cell>
          <cell r="Q18">
            <v>0</v>
          </cell>
          <cell r="R18">
            <v>33.333333333333336</v>
          </cell>
        </row>
        <row r="19">
          <cell r="F19" t="str">
            <v>일</v>
          </cell>
          <cell r="G19">
            <v>1</v>
          </cell>
          <cell r="H19">
            <v>0</v>
          </cell>
          <cell r="I19">
            <v>225000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220000</v>
          </cell>
          <cell r="P19">
            <v>0</v>
          </cell>
          <cell r="Q19">
            <v>0</v>
          </cell>
          <cell r="R19">
            <v>5000</v>
          </cell>
          <cell r="S19" t="str">
            <v>L=600M</v>
          </cell>
        </row>
        <row r="20">
          <cell r="D20" t="str">
            <v>콘크리트 포장절단</v>
          </cell>
          <cell r="F20" t="str">
            <v>M</v>
          </cell>
          <cell r="G20">
            <v>1</v>
          </cell>
          <cell r="I20">
            <v>1508</v>
          </cell>
          <cell r="J20">
            <v>640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800</v>
          </cell>
          <cell r="P20">
            <v>0</v>
          </cell>
          <cell r="Q20">
            <v>0</v>
          </cell>
          <cell r="R20">
            <v>68</v>
          </cell>
        </row>
        <row r="21"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</row>
        <row r="22">
          <cell r="D22" t="str">
            <v>기계공</v>
          </cell>
          <cell r="E22" t="str">
            <v>절단공</v>
          </cell>
          <cell r="F22" t="str">
            <v>M</v>
          </cell>
          <cell r="G22">
            <v>250</v>
          </cell>
          <cell r="H22">
            <v>0</v>
          </cell>
          <cell r="I22">
            <v>708</v>
          </cell>
          <cell r="J22">
            <v>640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68</v>
          </cell>
        </row>
        <row r="23">
          <cell r="F23" t="str">
            <v>공</v>
          </cell>
          <cell r="G23">
            <v>2</v>
          </cell>
          <cell r="H23">
            <v>0</v>
          </cell>
          <cell r="I23">
            <v>177000</v>
          </cell>
          <cell r="J23">
            <v>160000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17000</v>
          </cell>
        </row>
        <row r="24">
          <cell r="D24" t="str">
            <v>기계사용료</v>
          </cell>
          <cell r="E24" t="str">
            <v>콘크리트 캇타</v>
          </cell>
          <cell r="F24" t="str">
            <v>M</v>
          </cell>
          <cell r="G24">
            <v>250</v>
          </cell>
          <cell r="H24">
            <v>800</v>
          </cell>
          <cell r="I24">
            <v>800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800</v>
          </cell>
          <cell r="P24">
            <v>0</v>
          </cell>
          <cell r="Q24">
            <v>0</v>
          </cell>
          <cell r="R24">
            <v>0</v>
          </cell>
        </row>
        <row r="25">
          <cell r="F25" t="str">
            <v>일</v>
          </cell>
          <cell r="G25">
            <v>1</v>
          </cell>
          <cell r="H25">
            <v>200000</v>
          </cell>
          <cell r="I25">
            <v>200000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200000</v>
          </cell>
          <cell r="P25">
            <v>0</v>
          </cell>
          <cell r="Q25">
            <v>0</v>
          </cell>
          <cell r="R25">
            <v>0</v>
          </cell>
        </row>
        <row r="26">
          <cell r="D26" t="str">
            <v>아스팔트 절단</v>
          </cell>
          <cell r="F26" t="str">
            <v>M</v>
          </cell>
          <cell r="G26">
            <v>1</v>
          </cell>
          <cell r="I26">
            <v>1508</v>
          </cell>
          <cell r="J26">
            <v>640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800</v>
          </cell>
          <cell r="P26">
            <v>0</v>
          </cell>
          <cell r="Q26">
            <v>0</v>
          </cell>
          <cell r="R26">
            <v>68</v>
          </cell>
        </row>
        <row r="27">
          <cell r="F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</row>
        <row r="28">
          <cell r="D28" t="str">
            <v>기계공</v>
          </cell>
          <cell r="E28" t="str">
            <v>절단공</v>
          </cell>
          <cell r="F28" t="str">
            <v>M</v>
          </cell>
          <cell r="G28">
            <v>250</v>
          </cell>
          <cell r="H28">
            <v>0</v>
          </cell>
          <cell r="I28">
            <v>708</v>
          </cell>
          <cell r="J28">
            <v>640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68</v>
          </cell>
        </row>
        <row r="29">
          <cell r="F29" t="str">
            <v>공</v>
          </cell>
          <cell r="G29">
            <v>2</v>
          </cell>
          <cell r="H29">
            <v>0</v>
          </cell>
          <cell r="I29">
            <v>177000</v>
          </cell>
          <cell r="J29">
            <v>160000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17000</v>
          </cell>
        </row>
        <row r="30">
          <cell r="D30" t="str">
            <v>기계사용료</v>
          </cell>
          <cell r="E30" t="str">
            <v>콘크리트 캇타</v>
          </cell>
          <cell r="F30" t="str">
            <v>M</v>
          </cell>
          <cell r="G30">
            <v>250</v>
          </cell>
          <cell r="H30">
            <v>800</v>
          </cell>
          <cell r="I30">
            <v>800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800</v>
          </cell>
          <cell r="P30">
            <v>0</v>
          </cell>
          <cell r="Q30">
            <v>0</v>
          </cell>
          <cell r="R30">
            <v>0</v>
          </cell>
        </row>
        <row r="31">
          <cell r="F31" t="str">
            <v>일</v>
          </cell>
          <cell r="G31">
            <v>1</v>
          </cell>
          <cell r="H31">
            <v>200000</v>
          </cell>
          <cell r="I31">
            <v>200000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200000</v>
          </cell>
          <cell r="P31">
            <v>0</v>
          </cell>
          <cell r="Q31">
            <v>0</v>
          </cell>
          <cell r="R31">
            <v>0</v>
          </cell>
        </row>
        <row r="32">
          <cell r="D32" t="str">
            <v>콘크리트 포장깨기</v>
          </cell>
          <cell r="F32" t="str">
            <v>M3</v>
          </cell>
          <cell r="G32">
            <v>1</v>
          </cell>
          <cell r="H32" t="str">
            <v/>
          </cell>
          <cell r="I32">
            <v>4894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3717</v>
          </cell>
          <cell r="P32">
            <v>1037</v>
          </cell>
          <cell r="Q32">
            <v>0</v>
          </cell>
          <cell r="R32">
            <v>140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/>
          </cell>
          <cell r="Q33" t="str">
            <v/>
          </cell>
          <cell r="R33" t="str">
            <v/>
          </cell>
        </row>
        <row r="34">
          <cell r="D34" t="str">
            <v>깨기</v>
          </cell>
          <cell r="E34" t="str">
            <v>B/K10</v>
          </cell>
          <cell r="F34" t="str">
            <v>M3</v>
          </cell>
          <cell r="G34">
            <v>150</v>
          </cell>
          <cell r="H34">
            <v>0</v>
          </cell>
          <cell r="I34">
            <v>2930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2000</v>
          </cell>
          <cell r="P34">
            <v>840</v>
          </cell>
          <cell r="Q34">
            <v>0</v>
          </cell>
          <cell r="R34">
            <v>90</v>
          </cell>
        </row>
        <row r="35">
          <cell r="F35" t="str">
            <v>일</v>
          </cell>
          <cell r="G35">
            <v>1</v>
          </cell>
          <cell r="H35">
            <v>0</v>
          </cell>
          <cell r="I35">
            <v>439500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300000</v>
          </cell>
          <cell r="P35">
            <v>126000</v>
          </cell>
          <cell r="Q35">
            <v>0</v>
          </cell>
          <cell r="R35">
            <v>13500</v>
          </cell>
        </row>
        <row r="36">
          <cell r="D36" t="str">
            <v>상차</v>
          </cell>
          <cell r="E36" t="str">
            <v>B/H10</v>
          </cell>
          <cell r="F36" t="str">
            <v>M3</v>
          </cell>
          <cell r="G36">
            <v>800</v>
          </cell>
          <cell r="H36">
            <v>0</v>
          </cell>
          <cell r="I36">
            <v>463.75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250</v>
          </cell>
          <cell r="P36">
            <v>196.875</v>
          </cell>
          <cell r="Q36">
            <v>0</v>
          </cell>
          <cell r="R36">
            <v>16.875</v>
          </cell>
        </row>
        <row r="37">
          <cell r="F37" t="str">
            <v>일</v>
          </cell>
          <cell r="G37">
            <v>1</v>
          </cell>
          <cell r="H37">
            <v>0</v>
          </cell>
          <cell r="I37">
            <v>371000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200000</v>
          </cell>
          <cell r="P37">
            <v>157500</v>
          </cell>
          <cell r="Q37">
            <v>0</v>
          </cell>
          <cell r="R37">
            <v>13500</v>
          </cell>
        </row>
        <row r="38">
          <cell r="D38" t="str">
            <v>운반</v>
          </cell>
          <cell r="E38" t="str">
            <v>DT</v>
          </cell>
          <cell r="F38" t="str">
            <v>M3</v>
          </cell>
          <cell r="G38">
            <v>150</v>
          </cell>
          <cell r="H38">
            <v>0</v>
          </cell>
          <cell r="I38">
            <v>1500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1466.6666666666667</v>
          </cell>
          <cell r="P38">
            <v>0</v>
          </cell>
          <cell r="Q38">
            <v>0</v>
          </cell>
          <cell r="R38">
            <v>33.333333333333336</v>
          </cell>
        </row>
        <row r="39">
          <cell r="F39" t="str">
            <v>일</v>
          </cell>
          <cell r="G39">
            <v>1</v>
          </cell>
          <cell r="H39">
            <v>0</v>
          </cell>
          <cell r="I39">
            <v>225000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220000</v>
          </cell>
          <cell r="P39">
            <v>0</v>
          </cell>
          <cell r="Q39">
            <v>0</v>
          </cell>
          <cell r="R39">
            <v>5000</v>
          </cell>
          <cell r="S39" t="str">
            <v>L=600M</v>
          </cell>
        </row>
        <row r="40">
          <cell r="D40" t="str">
            <v>석축헐기(찰쌓기)</v>
          </cell>
          <cell r="F40" t="str">
            <v>M3</v>
          </cell>
          <cell r="G40">
            <v>1</v>
          </cell>
          <cell r="H40" t="str">
            <v/>
          </cell>
          <cell r="I40">
            <v>7894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6650</v>
          </cell>
          <cell r="P40">
            <v>1037</v>
          </cell>
          <cell r="Q40">
            <v>0</v>
          </cell>
          <cell r="R40">
            <v>207</v>
          </cell>
        </row>
        <row r="41"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 t="str">
            <v/>
          </cell>
          <cell r="R41" t="str">
            <v/>
          </cell>
        </row>
        <row r="42">
          <cell r="D42" t="str">
            <v>깨기</v>
          </cell>
          <cell r="E42" t="str">
            <v>B/K10</v>
          </cell>
          <cell r="F42" t="str">
            <v>M3</v>
          </cell>
          <cell r="G42">
            <v>150</v>
          </cell>
          <cell r="H42">
            <v>0</v>
          </cell>
          <cell r="I42">
            <v>2930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2000</v>
          </cell>
          <cell r="P42">
            <v>840</v>
          </cell>
          <cell r="Q42">
            <v>0</v>
          </cell>
          <cell r="R42">
            <v>90</v>
          </cell>
        </row>
        <row r="43">
          <cell r="F43" t="str">
            <v>일</v>
          </cell>
          <cell r="G43">
            <v>1</v>
          </cell>
          <cell r="H43">
            <v>0</v>
          </cell>
          <cell r="I43">
            <v>439500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300000</v>
          </cell>
          <cell r="P43">
            <v>126000</v>
          </cell>
          <cell r="Q43">
            <v>0</v>
          </cell>
          <cell r="R43">
            <v>13500</v>
          </cell>
        </row>
        <row r="44">
          <cell r="D44" t="str">
            <v>상차</v>
          </cell>
          <cell r="E44" t="str">
            <v>B/H10</v>
          </cell>
          <cell r="F44" t="str">
            <v>M3</v>
          </cell>
          <cell r="G44">
            <v>800</v>
          </cell>
          <cell r="H44">
            <v>0</v>
          </cell>
          <cell r="I44">
            <v>463.75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250</v>
          </cell>
          <cell r="P44">
            <v>196.875</v>
          </cell>
          <cell r="Q44">
            <v>0</v>
          </cell>
          <cell r="R44">
            <v>16.875</v>
          </cell>
        </row>
        <row r="45">
          <cell r="F45" t="str">
            <v>일</v>
          </cell>
          <cell r="G45">
            <v>1</v>
          </cell>
          <cell r="H45">
            <v>0</v>
          </cell>
          <cell r="I45">
            <v>371000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200000</v>
          </cell>
          <cell r="P45">
            <v>157500</v>
          </cell>
          <cell r="Q45">
            <v>0</v>
          </cell>
          <cell r="R45">
            <v>13500</v>
          </cell>
        </row>
        <row r="46">
          <cell r="D46" t="str">
            <v>운반</v>
          </cell>
          <cell r="E46" t="str">
            <v>DT</v>
          </cell>
          <cell r="F46" t="str">
            <v>M3</v>
          </cell>
          <cell r="G46">
            <v>50</v>
          </cell>
          <cell r="H46">
            <v>0</v>
          </cell>
          <cell r="I46">
            <v>4500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4400</v>
          </cell>
          <cell r="P46">
            <v>0</v>
          </cell>
          <cell r="Q46">
            <v>0</v>
          </cell>
          <cell r="R46">
            <v>100</v>
          </cell>
          <cell r="S46" t="str">
            <v>5회×6㎥</v>
          </cell>
        </row>
        <row r="47">
          <cell r="F47" t="str">
            <v>일</v>
          </cell>
          <cell r="G47">
            <v>1</v>
          </cell>
          <cell r="H47">
            <v>0</v>
          </cell>
          <cell r="I47">
            <v>225000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220000</v>
          </cell>
          <cell r="P47">
            <v>0</v>
          </cell>
          <cell r="Q47">
            <v>0</v>
          </cell>
          <cell r="R47">
            <v>5000</v>
          </cell>
          <cell r="S47" t="str">
            <v>L=600M</v>
          </cell>
        </row>
        <row r="48">
          <cell r="D48" t="str">
            <v>표토제거(답구간)</v>
          </cell>
          <cell r="F48" t="str">
            <v>M2</v>
          </cell>
          <cell r="G48">
            <v>1</v>
          </cell>
          <cell r="H48" t="str">
            <v/>
          </cell>
          <cell r="I48">
            <v>336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247</v>
          </cell>
          <cell r="P48">
            <v>79</v>
          </cell>
          <cell r="Q48">
            <v>0</v>
          </cell>
          <cell r="R48">
            <v>10</v>
          </cell>
        </row>
        <row r="49">
          <cell r="F49" t="str">
            <v/>
          </cell>
          <cell r="G49" t="str">
            <v/>
          </cell>
          <cell r="H49" t="str">
            <v/>
          </cell>
          <cell r="I49" t="str">
            <v/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</row>
        <row r="50">
          <cell r="E50" t="str">
            <v>B/H10</v>
          </cell>
          <cell r="F50" t="str">
            <v>M2</v>
          </cell>
          <cell r="G50">
            <v>2000</v>
          </cell>
          <cell r="H50">
            <v>0</v>
          </cell>
          <cell r="I50">
            <v>185.5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100</v>
          </cell>
          <cell r="P50">
            <v>78.75</v>
          </cell>
          <cell r="Q50">
            <v>0</v>
          </cell>
          <cell r="R50">
            <v>6.75</v>
          </cell>
        </row>
        <row r="51">
          <cell r="F51" t="str">
            <v>일</v>
          </cell>
          <cell r="G51">
            <v>1</v>
          </cell>
          <cell r="H51">
            <v>0</v>
          </cell>
          <cell r="I51">
            <v>371000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200000</v>
          </cell>
          <cell r="P51">
            <v>157500</v>
          </cell>
          <cell r="Q51">
            <v>0</v>
          </cell>
          <cell r="R51">
            <v>13500</v>
          </cell>
        </row>
        <row r="52">
          <cell r="E52" t="str">
            <v>DT</v>
          </cell>
          <cell r="F52" t="str">
            <v>M3</v>
          </cell>
          <cell r="G52">
            <v>1500</v>
          </cell>
          <cell r="H52">
            <v>0</v>
          </cell>
          <cell r="I52">
            <v>150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146.66666666666666</v>
          </cell>
          <cell r="P52">
            <v>0</v>
          </cell>
          <cell r="Q52">
            <v>0</v>
          </cell>
          <cell r="R52">
            <v>3.3333333333333335</v>
          </cell>
        </row>
        <row r="53">
          <cell r="F53" t="str">
            <v>일</v>
          </cell>
          <cell r="G53">
            <v>1</v>
          </cell>
          <cell r="H53">
            <v>0</v>
          </cell>
          <cell r="I53">
            <v>225000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220000</v>
          </cell>
          <cell r="P53">
            <v>0</v>
          </cell>
          <cell r="Q53">
            <v>0</v>
          </cell>
          <cell r="R53">
            <v>5000</v>
          </cell>
        </row>
        <row r="54">
          <cell r="D54" t="str">
            <v>표토제거(답외구간)</v>
          </cell>
          <cell r="F54" t="str">
            <v>M2</v>
          </cell>
          <cell r="G54">
            <v>1</v>
          </cell>
          <cell r="H54" t="str">
            <v/>
          </cell>
          <cell r="I54">
            <v>299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227</v>
          </cell>
          <cell r="P54">
            <v>63</v>
          </cell>
          <cell r="Q54">
            <v>0</v>
          </cell>
          <cell r="R54">
            <v>9</v>
          </cell>
        </row>
        <row r="55">
          <cell r="F55" t="str">
            <v/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</row>
        <row r="56">
          <cell r="E56" t="str">
            <v>B/H10</v>
          </cell>
          <cell r="F56" t="str">
            <v>M2</v>
          </cell>
          <cell r="G56">
            <v>2500</v>
          </cell>
          <cell r="H56">
            <v>0</v>
          </cell>
          <cell r="I56">
            <v>148.4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80</v>
          </cell>
          <cell r="P56">
            <v>63</v>
          </cell>
          <cell r="Q56">
            <v>0</v>
          </cell>
          <cell r="R56">
            <v>5.4</v>
          </cell>
        </row>
        <row r="57">
          <cell r="F57" t="str">
            <v>일</v>
          </cell>
          <cell r="G57">
            <v>1</v>
          </cell>
          <cell r="H57">
            <v>0</v>
          </cell>
          <cell r="I57">
            <v>371000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200000</v>
          </cell>
          <cell r="P57">
            <v>157500</v>
          </cell>
          <cell r="Q57">
            <v>0</v>
          </cell>
          <cell r="R57">
            <v>13500</v>
          </cell>
        </row>
        <row r="58">
          <cell r="E58" t="str">
            <v>DT</v>
          </cell>
          <cell r="F58" t="str">
            <v>M3</v>
          </cell>
          <cell r="G58">
            <v>1500</v>
          </cell>
          <cell r="H58">
            <v>0</v>
          </cell>
          <cell r="I58">
            <v>150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146.66666666666666</v>
          </cell>
          <cell r="P58">
            <v>0</v>
          </cell>
          <cell r="Q58">
            <v>0</v>
          </cell>
          <cell r="R58">
            <v>3.3333333333333335</v>
          </cell>
        </row>
        <row r="59">
          <cell r="F59" t="str">
            <v>일</v>
          </cell>
          <cell r="G59">
            <v>1</v>
          </cell>
          <cell r="H59">
            <v>0</v>
          </cell>
          <cell r="I59">
            <v>225000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220000</v>
          </cell>
          <cell r="P59">
            <v>0</v>
          </cell>
          <cell r="Q59">
            <v>0</v>
          </cell>
          <cell r="R59">
            <v>5000</v>
          </cell>
        </row>
        <row r="60">
          <cell r="D60" t="str">
            <v>벌개제근</v>
          </cell>
          <cell r="F60" t="str">
            <v>M2</v>
          </cell>
          <cell r="G60">
            <v>1</v>
          </cell>
          <cell r="I60">
            <v>428</v>
          </cell>
          <cell r="J60">
            <v>0</v>
          </cell>
          <cell r="K60">
            <v>160</v>
          </cell>
          <cell r="L60">
            <v>0</v>
          </cell>
          <cell r="M60">
            <v>0</v>
          </cell>
          <cell r="N60">
            <v>0</v>
          </cell>
          <cell r="O60">
            <v>164</v>
          </cell>
          <cell r="P60">
            <v>95</v>
          </cell>
          <cell r="Q60">
            <v>0</v>
          </cell>
          <cell r="R60">
            <v>9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</row>
        <row r="62">
          <cell r="D62" t="str">
            <v>(벌목)</v>
          </cell>
          <cell r="E62" t="str">
            <v>벌목</v>
          </cell>
          <cell r="F62" t="str">
            <v>M2</v>
          </cell>
          <cell r="G62">
            <v>1</v>
          </cell>
          <cell r="H62">
            <v>0</v>
          </cell>
          <cell r="I62">
            <v>160</v>
          </cell>
          <cell r="J62">
            <v>0</v>
          </cell>
          <cell r="K62">
            <v>160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F63" t="str">
            <v>M2</v>
          </cell>
          <cell r="G63">
            <v>1</v>
          </cell>
          <cell r="H63">
            <v>0</v>
          </cell>
          <cell r="I63">
            <v>160</v>
          </cell>
          <cell r="J63">
            <v>0</v>
          </cell>
          <cell r="K63">
            <v>160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D64" t="str">
            <v>제근</v>
          </cell>
          <cell r="E64" t="str">
            <v>B/H10</v>
          </cell>
          <cell r="F64" t="str">
            <v>M2</v>
          </cell>
          <cell r="G64">
            <v>2500</v>
          </cell>
          <cell r="H64">
            <v>0</v>
          </cell>
          <cell r="I64">
            <v>148.4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80</v>
          </cell>
          <cell r="P64">
            <v>63</v>
          </cell>
          <cell r="Q64">
            <v>0</v>
          </cell>
          <cell r="R64">
            <v>5.4</v>
          </cell>
        </row>
        <row r="65">
          <cell r="F65" t="str">
            <v>일</v>
          </cell>
          <cell r="G65">
            <v>1</v>
          </cell>
          <cell r="H65">
            <v>0</v>
          </cell>
          <cell r="I65">
            <v>371000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200000</v>
          </cell>
          <cell r="P65">
            <v>157500</v>
          </cell>
          <cell r="Q65">
            <v>0</v>
          </cell>
          <cell r="R65">
            <v>13500</v>
          </cell>
        </row>
        <row r="66">
          <cell r="D66" t="str">
            <v>상차</v>
          </cell>
          <cell r="E66" t="str">
            <v>B/H10</v>
          </cell>
          <cell r="F66" t="str">
            <v>M2</v>
          </cell>
          <cell r="G66">
            <v>5000</v>
          </cell>
          <cell r="H66">
            <v>0</v>
          </cell>
          <cell r="I66">
            <v>74.2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40</v>
          </cell>
          <cell r="P66">
            <v>31.5</v>
          </cell>
          <cell r="Q66">
            <v>0</v>
          </cell>
          <cell r="R66">
            <v>2.7</v>
          </cell>
        </row>
        <row r="67">
          <cell r="F67" t="str">
            <v>일</v>
          </cell>
          <cell r="G67">
            <v>1</v>
          </cell>
          <cell r="H67">
            <v>0</v>
          </cell>
          <cell r="I67">
            <v>371000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200000</v>
          </cell>
          <cell r="P67">
            <v>157500</v>
          </cell>
          <cell r="Q67">
            <v>0</v>
          </cell>
          <cell r="R67">
            <v>13500</v>
          </cell>
        </row>
        <row r="68">
          <cell r="D68" t="str">
            <v>운반</v>
          </cell>
          <cell r="E68" t="str">
            <v>DT</v>
          </cell>
          <cell r="F68" t="str">
            <v>M2</v>
          </cell>
          <cell r="G68">
            <v>5000</v>
          </cell>
          <cell r="H68">
            <v>0</v>
          </cell>
          <cell r="I68">
            <v>45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44</v>
          </cell>
          <cell r="P68">
            <v>0</v>
          </cell>
          <cell r="Q68">
            <v>0</v>
          </cell>
          <cell r="R68">
            <v>1</v>
          </cell>
        </row>
        <row r="69">
          <cell r="F69" t="str">
            <v>일</v>
          </cell>
          <cell r="H69">
            <v>0</v>
          </cell>
          <cell r="I69">
            <v>225000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220000</v>
          </cell>
          <cell r="P69">
            <v>0</v>
          </cell>
          <cell r="Q69">
            <v>0</v>
          </cell>
          <cell r="R69">
            <v>5000</v>
          </cell>
        </row>
        <row r="70">
          <cell r="D70" t="str">
            <v>흙깍기(토사)</v>
          </cell>
          <cell r="E70" t="str">
            <v>D/Z_D8H</v>
          </cell>
          <cell r="F70" t="str">
            <v>M3</v>
          </cell>
          <cell r="G70">
            <v>1700</v>
          </cell>
          <cell r="H70">
            <v>0</v>
          </cell>
          <cell r="I70">
            <v>292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165</v>
          </cell>
          <cell r="P70">
            <v>119</v>
          </cell>
          <cell r="Q70">
            <v>0</v>
          </cell>
          <cell r="R70">
            <v>8</v>
          </cell>
        </row>
        <row r="71">
          <cell r="F71" t="str">
            <v>일</v>
          </cell>
          <cell r="G71">
            <v>1</v>
          </cell>
          <cell r="H71">
            <v>0</v>
          </cell>
          <cell r="I71">
            <v>495100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280000</v>
          </cell>
          <cell r="P71">
            <v>201600</v>
          </cell>
          <cell r="Q71">
            <v>0</v>
          </cell>
          <cell r="R71">
            <v>13500</v>
          </cell>
        </row>
        <row r="72">
          <cell r="D72" t="str">
            <v>흙깍기(리핑암)</v>
          </cell>
          <cell r="F72" t="str">
            <v>M3</v>
          </cell>
          <cell r="G72">
            <v>1</v>
          </cell>
          <cell r="I72">
            <v>412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233</v>
          </cell>
          <cell r="P72">
            <v>168</v>
          </cell>
          <cell r="Q72">
            <v>0</v>
          </cell>
          <cell r="R72">
            <v>11</v>
          </cell>
        </row>
        <row r="74">
          <cell r="D74" t="str">
            <v>리핑, 집토</v>
          </cell>
          <cell r="E74" t="str">
            <v>D/Z_D8H</v>
          </cell>
          <cell r="F74" t="str">
            <v>M3</v>
          </cell>
          <cell r="G74">
            <v>1200</v>
          </cell>
          <cell r="H74">
            <v>0</v>
          </cell>
          <cell r="I74">
            <v>412.58333333333337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233.33333333333334</v>
          </cell>
          <cell r="P74">
            <v>168</v>
          </cell>
          <cell r="Q74">
            <v>0</v>
          </cell>
          <cell r="R74">
            <v>11.25</v>
          </cell>
        </row>
        <row r="75">
          <cell r="F75" t="str">
            <v>일</v>
          </cell>
          <cell r="G75">
            <v>1</v>
          </cell>
          <cell r="H75">
            <v>0</v>
          </cell>
          <cell r="I75">
            <v>495100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280000</v>
          </cell>
          <cell r="P75">
            <v>201600</v>
          </cell>
          <cell r="Q75">
            <v>0</v>
          </cell>
          <cell r="R75">
            <v>13500</v>
          </cell>
        </row>
        <row r="76">
          <cell r="D76" t="str">
            <v>발파암(미진동발파)</v>
          </cell>
          <cell r="F76" t="str">
            <v>M3</v>
          </cell>
          <cell r="G76">
            <v>1</v>
          </cell>
          <cell r="H76" t="str">
            <v/>
          </cell>
          <cell r="I76">
            <v>6264</v>
          </cell>
          <cell r="J76">
            <v>0</v>
          </cell>
          <cell r="K76">
            <v>5800</v>
          </cell>
          <cell r="L76">
            <v>0</v>
          </cell>
          <cell r="M76">
            <v>0</v>
          </cell>
          <cell r="N76">
            <v>0</v>
          </cell>
          <cell r="O76">
            <v>250</v>
          </cell>
          <cell r="P76">
            <v>197</v>
          </cell>
          <cell r="Q76">
            <v>0</v>
          </cell>
          <cell r="R76">
            <v>17</v>
          </cell>
        </row>
        <row r="77">
          <cell r="F77" t="str">
            <v/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  <cell r="R77" t="str">
            <v/>
          </cell>
        </row>
        <row r="78">
          <cell r="D78" t="str">
            <v>발파암(편절형)</v>
          </cell>
          <cell r="F78" t="str">
            <v>M3</v>
          </cell>
          <cell r="G78">
            <v>1</v>
          </cell>
          <cell r="H78" t="str">
            <v/>
          </cell>
          <cell r="I78">
            <v>2964</v>
          </cell>
          <cell r="J78">
            <v>0</v>
          </cell>
          <cell r="K78">
            <v>2500</v>
          </cell>
          <cell r="L78">
            <v>0</v>
          </cell>
          <cell r="M78">
            <v>0</v>
          </cell>
          <cell r="N78">
            <v>0</v>
          </cell>
          <cell r="O78">
            <v>250</v>
          </cell>
          <cell r="P78">
            <v>197</v>
          </cell>
          <cell r="Q78">
            <v>0</v>
          </cell>
          <cell r="R78">
            <v>17</v>
          </cell>
        </row>
        <row r="79"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</row>
        <row r="80">
          <cell r="D80" t="str">
            <v>발파</v>
          </cell>
          <cell r="E80" t="str">
            <v>발파</v>
          </cell>
          <cell r="F80" t="str">
            <v>M3</v>
          </cell>
          <cell r="G80">
            <v>1</v>
          </cell>
          <cell r="H80">
            <v>0</v>
          </cell>
          <cell r="I80">
            <v>2500</v>
          </cell>
          <cell r="J80">
            <v>0</v>
          </cell>
          <cell r="K80">
            <v>2500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F81" t="str">
            <v>M3</v>
          </cell>
          <cell r="G81">
            <v>1</v>
          </cell>
          <cell r="H81">
            <v>0</v>
          </cell>
          <cell r="I81">
            <v>2500</v>
          </cell>
          <cell r="J81">
            <v>0</v>
          </cell>
          <cell r="K81">
            <v>2500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D82" t="str">
            <v>아구자리,집토</v>
          </cell>
          <cell r="E82" t="str">
            <v>B/H10</v>
          </cell>
          <cell r="F82" t="str">
            <v>M3</v>
          </cell>
          <cell r="G82">
            <v>800</v>
          </cell>
          <cell r="H82">
            <v>0</v>
          </cell>
          <cell r="I82">
            <v>463.75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250</v>
          </cell>
          <cell r="P82">
            <v>196.875</v>
          </cell>
          <cell r="Q82">
            <v>0</v>
          </cell>
          <cell r="R82">
            <v>16.875</v>
          </cell>
        </row>
        <row r="83">
          <cell r="F83" t="str">
            <v>일</v>
          </cell>
          <cell r="G83">
            <v>1</v>
          </cell>
          <cell r="H83">
            <v>0</v>
          </cell>
          <cell r="I83">
            <v>371000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200000</v>
          </cell>
          <cell r="P83">
            <v>157500</v>
          </cell>
          <cell r="Q83">
            <v>0</v>
          </cell>
          <cell r="R83">
            <v>13500</v>
          </cell>
        </row>
        <row r="84">
          <cell r="D84" t="str">
            <v>발파암(리퍼병행)</v>
          </cell>
          <cell r="F84" t="str">
            <v>M3</v>
          </cell>
          <cell r="G84">
            <v>1</v>
          </cell>
          <cell r="H84" t="str">
            <v/>
          </cell>
          <cell r="I84">
            <v>2964</v>
          </cell>
          <cell r="J84">
            <v>0</v>
          </cell>
          <cell r="K84">
            <v>2500</v>
          </cell>
          <cell r="L84">
            <v>0</v>
          </cell>
          <cell r="M84">
            <v>0</v>
          </cell>
          <cell r="N84">
            <v>0</v>
          </cell>
          <cell r="O84">
            <v>250</v>
          </cell>
          <cell r="P84">
            <v>197</v>
          </cell>
          <cell r="Q84">
            <v>0</v>
          </cell>
          <cell r="R84">
            <v>17</v>
          </cell>
        </row>
        <row r="85">
          <cell r="F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</row>
        <row r="86">
          <cell r="D86" t="str">
            <v>발파</v>
          </cell>
          <cell r="E86" t="str">
            <v>발파</v>
          </cell>
          <cell r="F86" t="str">
            <v>M3</v>
          </cell>
          <cell r="G86">
            <v>1</v>
          </cell>
          <cell r="H86">
            <v>0</v>
          </cell>
          <cell r="I86">
            <v>2500</v>
          </cell>
          <cell r="J86">
            <v>0</v>
          </cell>
          <cell r="K86">
            <v>2500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F87" t="str">
            <v>M3</v>
          </cell>
          <cell r="G87">
            <v>1</v>
          </cell>
          <cell r="H87">
            <v>0</v>
          </cell>
          <cell r="I87">
            <v>2500</v>
          </cell>
          <cell r="J87">
            <v>0</v>
          </cell>
          <cell r="K87">
            <v>2500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D88" t="str">
            <v>아구자리,집토</v>
          </cell>
          <cell r="E88" t="str">
            <v>B/H10</v>
          </cell>
          <cell r="F88" t="str">
            <v>M3</v>
          </cell>
          <cell r="G88">
            <v>800</v>
          </cell>
          <cell r="H88">
            <v>0</v>
          </cell>
          <cell r="I88">
            <v>463.75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250</v>
          </cell>
          <cell r="P88">
            <v>196.875</v>
          </cell>
          <cell r="Q88">
            <v>0</v>
          </cell>
          <cell r="R88">
            <v>16.875</v>
          </cell>
        </row>
        <row r="89">
          <cell r="F89" t="str">
            <v>일</v>
          </cell>
          <cell r="G89">
            <v>1</v>
          </cell>
          <cell r="H89">
            <v>0</v>
          </cell>
          <cell r="I89">
            <v>371000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200000</v>
          </cell>
          <cell r="P89">
            <v>157500</v>
          </cell>
          <cell r="Q89">
            <v>0</v>
          </cell>
          <cell r="R89">
            <v>13500</v>
          </cell>
        </row>
        <row r="90">
          <cell r="D90" t="str">
            <v>발파암</v>
          </cell>
          <cell r="F90" t="str">
            <v>M3</v>
          </cell>
          <cell r="G90">
            <v>1</v>
          </cell>
          <cell r="H90" t="str">
            <v/>
          </cell>
          <cell r="I90">
            <v>2964</v>
          </cell>
          <cell r="J90">
            <v>0</v>
          </cell>
          <cell r="K90">
            <v>2500</v>
          </cell>
          <cell r="L90">
            <v>0</v>
          </cell>
          <cell r="M90">
            <v>0</v>
          </cell>
          <cell r="N90">
            <v>0</v>
          </cell>
          <cell r="O90">
            <v>250</v>
          </cell>
          <cell r="P90">
            <v>197</v>
          </cell>
          <cell r="Q90">
            <v>0</v>
          </cell>
          <cell r="R90">
            <v>17</v>
          </cell>
        </row>
        <row r="91">
          <cell r="F91" t="str">
            <v/>
          </cell>
          <cell r="G91" t="str">
            <v/>
          </cell>
          <cell r="H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</row>
        <row r="92">
          <cell r="D92" t="str">
            <v>발파</v>
          </cell>
          <cell r="E92" t="str">
            <v>발파</v>
          </cell>
          <cell r="F92" t="str">
            <v>M3</v>
          </cell>
          <cell r="G92">
            <v>1</v>
          </cell>
          <cell r="H92">
            <v>0</v>
          </cell>
          <cell r="I92">
            <v>2500</v>
          </cell>
          <cell r="J92">
            <v>0</v>
          </cell>
          <cell r="K92">
            <v>2500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F93" t="str">
            <v>M3</v>
          </cell>
          <cell r="G93">
            <v>1</v>
          </cell>
          <cell r="H93">
            <v>0</v>
          </cell>
          <cell r="I93">
            <v>2500</v>
          </cell>
          <cell r="J93">
            <v>0</v>
          </cell>
          <cell r="K93">
            <v>2500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D94" t="str">
            <v>아구자리,집토</v>
          </cell>
          <cell r="E94" t="str">
            <v>B/H10</v>
          </cell>
          <cell r="F94" t="str">
            <v>M3</v>
          </cell>
          <cell r="G94">
            <v>800</v>
          </cell>
          <cell r="H94">
            <v>0</v>
          </cell>
          <cell r="I94">
            <v>463.75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250</v>
          </cell>
          <cell r="P94">
            <v>196.875</v>
          </cell>
          <cell r="Q94">
            <v>0</v>
          </cell>
          <cell r="R94">
            <v>16.875</v>
          </cell>
        </row>
        <row r="95">
          <cell r="F95" t="str">
            <v>일</v>
          </cell>
          <cell r="G95">
            <v>1</v>
          </cell>
          <cell r="H95">
            <v>0</v>
          </cell>
          <cell r="I95">
            <v>371000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200000</v>
          </cell>
          <cell r="P95">
            <v>157500</v>
          </cell>
          <cell r="Q95">
            <v>0</v>
          </cell>
          <cell r="R95">
            <v>13500</v>
          </cell>
        </row>
        <row r="96">
          <cell r="D96" t="str">
            <v>발파암(크로울러드릴)</v>
          </cell>
          <cell r="F96" t="str">
            <v>M3</v>
          </cell>
          <cell r="G96">
            <v>1</v>
          </cell>
          <cell r="H96" t="str">
            <v/>
          </cell>
          <cell r="I96">
            <v>2964</v>
          </cell>
          <cell r="J96">
            <v>0</v>
          </cell>
          <cell r="K96">
            <v>2500</v>
          </cell>
          <cell r="L96">
            <v>0</v>
          </cell>
          <cell r="M96">
            <v>0</v>
          </cell>
          <cell r="N96">
            <v>0</v>
          </cell>
          <cell r="O96">
            <v>250</v>
          </cell>
          <cell r="P96">
            <v>197</v>
          </cell>
          <cell r="Q96">
            <v>0</v>
          </cell>
          <cell r="R96">
            <v>17</v>
          </cell>
        </row>
        <row r="97">
          <cell r="F97" t="str">
            <v/>
          </cell>
          <cell r="G97" t="str">
            <v/>
          </cell>
          <cell r="H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</row>
        <row r="98">
          <cell r="D98" t="str">
            <v>발파</v>
          </cell>
          <cell r="E98" t="str">
            <v>발파</v>
          </cell>
          <cell r="F98" t="str">
            <v>M3</v>
          </cell>
          <cell r="G98">
            <v>1</v>
          </cell>
          <cell r="H98">
            <v>0</v>
          </cell>
          <cell r="I98">
            <v>2500</v>
          </cell>
          <cell r="J98">
            <v>0</v>
          </cell>
          <cell r="K98">
            <v>2500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F99" t="str">
            <v>M3</v>
          </cell>
          <cell r="G99">
            <v>1</v>
          </cell>
          <cell r="H99">
            <v>0</v>
          </cell>
          <cell r="I99">
            <v>2500</v>
          </cell>
          <cell r="J99">
            <v>0</v>
          </cell>
          <cell r="K99">
            <v>2500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D100" t="str">
            <v>아구자리,집토</v>
          </cell>
          <cell r="E100" t="str">
            <v>B/H10</v>
          </cell>
          <cell r="F100" t="str">
            <v>M3</v>
          </cell>
          <cell r="G100">
            <v>800</v>
          </cell>
          <cell r="H100">
            <v>0</v>
          </cell>
          <cell r="I100">
            <v>463.75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250</v>
          </cell>
          <cell r="P100">
            <v>196.875</v>
          </cell>
          <cell r="Q100">
            <v>0</v>
          </cell>
          <cell r="R100">
            <v>16.875</v>
          </cell>
        </row>
        <row r="101">
          <cell r="F101" t="str">
            <v>일</v>
          </cell>
          <cell r="G101">
            <v>1</v>
          </cell>
          <cell r="H101">
            <v>0</v>
          </cell>
          <cell r="I101">
            <v>371000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200000</v>
          </cell>
          <cell r="P101">
            <v>157500</v>
          </cell>
          <cell r="Q101">
            <v>0</v>
          </cell>
          <cell r="R101">
            <v>13500</v>
          </cell>
        </row>
        <row r="102">
          <cell r="D102" t="str">
            <v>토사(도자)</v>
          </cell>
          <cell r="F102" t="str">
            <v>M3</v>
          </cell>
          <cell r="I102">
            <v>477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375</v>
          </cell>
          <cell r="P102">
            <v>88</v>
          </cell>
          <cell r="Q102">
            <v>0</v>
          </cell>
          <cell r="R102">
            <v>14</v>
          </cell>
        </row>
        <row r="104">
          <cell r="D104" t="str">
            <v>토사(D/T L=50M)</v>
          </cell>
          <cell r="E104" t="str">
            <v>T1 =  4.0Min   T2=0.05/12×2×60  = 0.5  T3= 0.8,   T4 = 0.7</v>
          </cell>
        </row>
        <row r="105">
          <cell r="E105" t="str">
            <v>Cm = 4.0 + 0.5 + 0.8 + 0.7 = 6Min  600 ÷ 6 ≒    100회 × 10M3 ÷ 1.2 = 833M3</v>
          </cell>
        </row>
        <row r="106">
          <cell r="D106" t="str">
            <v>상차</v>
          </cell>
          <cell r="E106" t="str">
            <v>B/H10</v>
          </cell>
          <cell r="F106" t="str">
            <v>M3</v>
          </cell>
          <cell r="G106">
            <v>1800</v>
          </cell>
          <cell r="H106">
            <v>0</v>
          </cell>
          <cell r="I106">
            <v>206.11111111111111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111.11111111111111</v>
          </cell>
          <cell r="P106">
            <v>87.5</v>
          </cell>
          <cell r="Q106">
            <v>0</v>
          </cell>
          <cell r="R106">
            <v>7.5</v>
          </cell>
        </row>
        <row r="107">
          <cell r="F107" t="str">
            <v>일</v>
          </cell>
          <cell r="H107">
            <v>0</v>
          </cell>
          <cell r="I107">
            <v>371000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200000</v>
          </cell>
          <cell r="P107">
            <v>157500</v>
          </cell>
          <cell r="Q107">
            <v>0</v>
          </cell>
          <cell r="R107">
            <v>13500</v>
          </cell>
        </row>
        <row r="108">
          <cell r="D108" t="str">
            <v>운반</v>
          </cell>
          <cell r="E108" t="str">
            <v>DT</v>
          </cell>
          <cell r="F108" t="str">
            <v>M3</v>
          </cell>
          <cell r="G108">
            <v>833</v>
          </cell>
          <cell r="H108">
            <v>0</v>
          </cell>
          <cell r="I108">
            <v>270.10804321728688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264.10564225690274</v>
          </cell>
          <cell r="P108">
            <v>0</v>
          </cell>
          <cell r="Q108">
            <v>0</v>
          </cell>
          <cell r="R108">
            <v>6.0024009603841533</v>
          </cell>
        </row>
        <row r="109">
          <cell r="F109" t="str">
            <v>일</v>
          </cell>
          <cell r="G109">
            <v>1</v>
          </cell>
          <cell r="H109">
            <v>0</v>
          </cell>
          <cell r="I109">
            <v>225000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220000</v>
          </cell>
          <cell r="P109">
            <v>0</v>
          </cell>
          <cell r="Q109">
            <v>0</v>
          </cell>
          <cell r="R109">
            <v>5000</v>
          </cell>
        </row>
        <row r="110">
          <cell r="D110" t="str">
            <v>리핑암(도자)</v>
          </cell>
          <cell r="E110" t="str">
            <v>D/Z_D8H</v>
          </cell>
          <cell r="F110" t="str">
            <v>M3</v>
          </cell>
          <cell r="I110">
            <v>558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455</v>
          </cell>
          <cell r="P110">
            <v>88</v>
          </cell>
          <cell r="Q110">
            <v>0</v>
          </cell>
          <cell r="R110">
            <v>15</v>
          </cell>
        </row>
        <row r="111">
          <cell r="F111" t="str">
            <v>일</v>
          </cell>
        </row>
        <row r="112">
          <cell r="D112" t="str">
            <v>리핑 (D/T L=50M)</v>
          </cell>
          <cell r="E112" t="str">
            <v>T1 =  5.0Min   T2=0.05/12×2×60  = 0.5  T3= 0.8,   T4 = 0.7</v>
          </cell>
        </row>
        <row r="113">
          <cell r="E113" t="str">
            <v>Cm = 5.0 + 0.5 + 0.8 + 0.7 = 7Min  600 ÷ 7 ≒    86회 × 10M3 × 1.35 = 640M3</v>
          </cell>
        </row>
        <row r="114">
          <cell r="D114" t="str">
            <v>상차</v>
          </cell>
          <cell r="E114" t="str">
            <v>B/H10</v>
          </cell>
          <cell r="F114" t="str">
            <v>M3</v>
          </cell>
          <cell r="G114">
            <v>1800</v>
          </cell>
          <cell r="H114">
            <v>0</v>
          </cell>
          <cell r="I114">
            <v>206.11111111111111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111.11111111111111</v>
          </cell>
          <cell r="P114">
            <v>87.5</v>
          </cell>
          <cell r="Q114">
            <v>0</v>
          </cell>
          <cell r="R114">
            <v>7.5</v>
          </cell>
        </row>
        <row r="115">
          <cell r="F115" t="str">
            <v>일</v>
          </cell>
          <cell r="H115">
            <v>0</v>
          </cell>
          <cell r="I115">
            <v>371000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200000</v>
          </cell>
          <cell r="P115">
            <v>157500</v>
          </cell>
          <cell r="Q115">
            <v>0</v>
          </cell>
          <cell r="R115">
            <v>13500</v>
          </cell>
        </row>
        <row r="116">
          <cell r="D116" t="str">
            <v>운반</v>
          </cell>
          <cell r="E116" t="str">
            <v>DT</v>
          </cell>
          <cell r="F116" t="str">
            <v>M3</v>
          </cell>
          <cell r="G116">
            <v>640</v>
          </cell>
          <cell r="H116">
            <v>0</v>
          </cell>
          <cell r="I116">
            <v>351.5625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343.75</v>
          </cell>
          <cell r="P116">
            <v>0</v>
          </cell>
          <cell r="Q116">
            <v>0</v>
          </cell>
          <cell r="R116">
            <v>7.8125</v>
          </cell>
        </row>
        <row r="117">
          <cell r="F117" t="str">
            <v>일</v>
          </cell>
          <cell r="G117">
            <v>1</v>
          </cell>
          <cell r="H117">
            <v>0</v>
          </cell>
          <cell r="I117">
            <v>225000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220000</v>
          </cell>
          <cell r="P117">
            <v>0</v>
          </cell>
          <cell r="Q117">
            <v>0</v>
          </cell>
          <cell r="R117">
            <v>5000</v>
          </cell>
        </row>
        <row r="118">
          <cell r="D118" t="str">
            <v>발파암(도자)</v>
          </cell>
          <cell r="E118" t="str">
            <v>D/Z_D8H</v>
          </cell>
          <cell r="F118" t="str">
            <v>M3</v>
          </cell>
          <cell r="H118" t="str">
            <v/>
          </cell>
          <cell r="I118">
            <v>703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596</v>
          </cell>
          <cell r="P118">
            <v>88</v>
          </cell>
          <cell r="Q118">
            <v>0</v>
          </cell>
          <cell r="R118">
            <v>19</v>
          </cell>
        </row>
        <row r="120">
          <cell r="D120" t="str">
            <v>발파 (D/T L=50M)</v>
          </cell>
          <cell r="E120" t="str">
            <v>T1 =  6.0Min   T2=0.05/12×2×60  = 0.5  T3= 0.8,   T4 = 0.7</v>
          </cell>
        </row>
        <row r="121">
          <cell r="E121" t="str">
            <v>Cm = 6.0 + 0.5 + 0.8 + 0.7 = 8Min  600 ÷ 8 ≒ 75회 × 10M3 × 1.65 = 454M3</v>
          </cell>
        </row>
        <row r="122">
          <cell r="D122" t="str">
            <v>상차</v>
          </cell>
          <cell r="E122" t="str">
            <v>B/H10</v>
          </cell>
          <cell r="F122" t="str">
            <v>M3</v>
          </cell>
          <cell r="G122">
            <v>1800</v>
          </cell>
          <cell r="H122">
            <v>0</v>
          </cell>
          <cell r="I122">
            <v>206.11111111111111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111.11111111111111</v>
          </cell>
          <cell r="P122">
            <v>87.5</v>
          </cell>
          <cell r="Q122">
            <v>0</v>
          </cell>
          <cell r="R122">
            <v>7.5</v>
          </cell>
        </row>
        <row r="123">
          <cell r="F123" t="str">
            <v>일</v>
          </cell>
          <cell r="H123">
            <v>0</v>
          </cell>
          <cell r="I123">
            <v>371000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200000</v>
          </cell>
          <cell r="P123">
            <v>157500</v>
          </cell>
          <cell r="Q123">
            <v>0</v>
          </cell>
          <cell r="R123">
            <v>13500</v>
          </cell>
        </row>
        <row r="124">
          <cell r="D124" t="str">
            <v>운반</v>
          </cell>
          <cell r="E124" t="str">
            <v>DT</v>
          </cell>
          <cell r="F124" t="str">
            <v>M3</v>
          </cell>
          <cell r="G124">
            <v>454</v>
          </cell>
          <cell r="H124">
            <v>0</v>
          </cell>
          <cell r="I124">
            <v>495.59471365638763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484.5814977973568</v>
          </cell>
          <cell r="P124">
            <v>0</v>
          </cell>
          <cell r="Q124">
            <v>0</v>
          </cell>
          <cell r="R124">
            <v>11.013215859030836</v>
          </cell>
        </row>
        <row r="125">
          <cell r="F125" t="str">
            <v>일</v>
          </cell>
          <cell r="G125">
            <v>1</v>
          </cell>
          <cell r="H125">
            <v>0</v>
          </cell>
          <cell r="I125">
            <v>225000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220000</v>
          </cell>
          <cell r="P125">
            <v>0</v>
          </cell>
          <cell r="Q125">
            <v>0</v>
          </cell>
          <cell r="R125">
            <v>5000</v>
          </cell>
        </row>
        <row r="126">
          <cell r="D126" t="str">
            <v>토사(덤프)</v>
          </cell>
          <cell r="F126" t="str">
            <v>M3</v>
          </cell>
          <cell r="I126">
            <v>710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569</v>
          </cell>
          <cell r="P126">
            <v>121</v>
          </cell>
          <cell r="Q126">
            <v>0</v>
          </cell>
          <cell r="R126">
            <v>20</v>
          </cell>
        </row>
        <row r="128">
          <cell r="D128" t="str">
            <v>토사 L=400M</v>
          </cell>
          <cell r="E128" t="str">
            <v>T1 = 4.0Min        T2=0.4/12×2×60  = 4  T3= 0.8,   T4 = 0.7</v>
          </cell>
        </row>
        <row r="129">
          <cell r="E129" t="str">
            <v>Cm = 4.0 + 4 + 0.8 + 0.7 = Min  600 ÷ 9.5 ≒    64회 × 10M3 ÷1.2 =  530</v>
          </cell>
        </row>
        <row r="130">
          <cell r="D130" t="str">
            <v>상차</v>
          </cell>
          <cell r="E130" t="str">
            <v>B/H10</v>
          </cell>
          <cell r="F130" t="str">
            <v>M3</v>
          </cell>
          <cell r="G130">
            <v>1300</v>
          </cell>
          <cell r="H130">
            <v>0</v>
          </cell>
          <cell r="I130">
            <v>285.38461538461536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153.84615384615384</v>
          </cell>
          <cell r="P130">
            <v>121.15384615384616</v>
          </cell>
          <cell r="Q130">
            <v>0</v>
          </cell>
          <cell r="R130">
            <v>10.384615384615385</v>
          </cell>
        </row>
        <row r="131">
          <cell r="F131" t="str">
            <v>일</v>
          </cell>
          <cell r="H131">
            <v>0</v>
          </cell>
          <cell r="I131">
            <v>371000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200000</v>
          </cell>
          <cell r="P131">
            <v>157500</v>
          </cell>
          <cell r="Q131">
            <v>0</v>
          </cell>
          <cell r="R131">
            <v>13500</v>
          </cell>
        </row>
        <row r="132">
          <cell r="D132" t="str">
            <v>운반</v>
          </cell>
          <cell r="E132" t="str">
            <v>DT</v>
          </cell>
          <cell r="F132" t="str">
            <v>M3</v>
          </cell>
          <cell r="G132">
            <v>530</v>
          </cell>
          <cell r="H132">
            <v>0</v>
          </cell>
          <cell r="I132">
            <v>424.52830188679241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415.09433962264148</v>
          </cell>
          <cell r="P132">
            <v>0</v>
          </cell>
          <cell r="Q132">
            <v>0</v>
          </cell>
          <cell r="R132">
            <v>9.433962264150944</v>
          </cell>
        </row>
        <row r="133">
          <cell r="F133" t="str">
            <v>일</v>
          </cell>
          <cell r="G133">
            <v>1</v>
          </cell>
          <cell r="H133">
            <v>0</v>
          </cell>
          <cell r="I133">
            <v>225000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220000</v>
          </cell>
          <cell r="P133">
            <v>0</v>
          </cell>
          <cell r="Q133">
            <v>0</v>
          </cell>
          <cell r="R133">
            <v>5000</v>
          </cell>
        </row>
        <row r="134">
          <cell r="D134" t="str">
            <v>리핑암(덤프)</v>
          </cell>
          <cell r="E134" t="str">
            <v>B/H10</v>
          </cell>
          <cell r="F134" t="str">
            <v>M3</v>
          </cell>
          <cell r="G134">
            <v>1</v>
          </cell>
          <cell r="I134">
            <v>852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685</v>
          </cell>
          <cell r="P134">
            <v>143</v>
          </cell>
          <cell r="Q134">
            <v>0</v>
          </cell>
          <cell r="R134">
            <v>24</v>
          </cell>
        </row>
        <row r="136">
          <cell r="D136" t="str">
            <v>리핑암L=400M</v>
          </cell>
          <cell r="E136" t="str">
            <v>T1=5Min  T2=0.4/12 ×2 × 60  = 4Min  T3= 0.8,   T4 = 0.42</v>
          </cell>
        </row>
        <row r="137">
          <cell r="E137" t="str">
            <v>Cm = 5 + 4 + 0.8 + 0.42  = 10.2Min  600 ÷ 10.2  ≒    59회 ×10 ÷ 1.35 = 437</v>
          </cell>
        </row>
        <row r="138">
          <cell r="D138" t="str">
            <v>상차</v>
          </cell>
          <cell r="E138" t="str">
            <v>B/H10</v>
          </cell>
          <cell r="F138" t="str">
            <v>M3</v>
          </cell>
          <cell r="G138">
            <v>1100</v>
          </cell>
          <cell r="H138">
            <v>0</v>
          </cell>
          <cell r="I138">
            <v>337.27272727272725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181.81818181818181</v>
          </cell>
          <cell r="P138">
            <v>143.18181818181819</v>
          </cell>
          <cell r="Q138">
            <v>0</v>
          </cell>
          <cell r="R138">
            <v>12.272727272727273</v>
          </cell>
        </row>
        <row r="139">
          <cell r="F139" t="str">
            <v>일</v>
          </cell>
          <cell r="H139">
            <v>0</v>
          </cell>
          <cell r="I139">
            <v>371000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200000</v>
          </cell>
          <cell r="P139">
            <v>157500</v>
          </cell>
          <cell r="Q139">
            <v>0</v>
          </cell>
          <cell r="R139">
            <v>13500</v>
          </cell>
        </row>
        <row r="140">
          <cell r="D140" t="str">
            <v>운반</v>
          </cell>
          <cell r="E140" t="str">
            <v>DT</v>
          </cell>
          <cell r="F140" t="str">
            <v>M3</v>
          </cell>
          <cell r="G140">
            <v>437</v>
          </cell>
          <cell r="H140">
            <v>0</v>
          </cell>
          <cell r="I140">
            <v>514.87414187643014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503.43249427917618</v>
          </cell>
          <cell r="P140">
            <v>0</v>
          </cell>
          <cell r="Q140">
            <v>0</v>
          </cell>
          <cell r="R140">
            <v>11.441647597254004</v>
          </cell>
        </row>
        <row r="141">
          <cell r="F141" t="str">
            <v>일</v>
          </cell>
          <cell r="G141">
            <v>1</v>
          </cell>
          <cell r="H141">
            <v>0</v>
          </cell>
          <cell r="I141">
            <v>225000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220000</v>
          </cell>
          <cell r="P141">
            <v>0</v>
          </cell>
          <cell r="Q141">
            <v>0</v>
          </cell>
          <cell r="R141">
            <v>5000</v>
          </cell>
        </row>
        <row r="142">
          <cell r="D142" t="str">
            <v>발파암(덤프)</v>
          </cell>
          <cell r="F142" t="str">
            <v>M3</v>
          </cell>
          <cell r="G142">
            <v>1</v>
          </cell>
          <cell r="H142" t="str">
            <v/>
          </cell>
          <cell r="I142">
            <v>1178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948</v>
          </cell>
          <cell r="P142">
            <v>197</v>
          </cell>
          <cell r="Q142">
            <v>0</v>
          </cell>
          <cell r="R142">
            <v>33</v>
          </cell>
        </row>
        <row r="143">
          <cell r="F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  <cell r="K143" t="str">
            <v/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/>
          </cell>
          <cell r="R143" t="str">
            <v/>
          </cell>
        </row>
        <row r="144">
          <cell r="D144" t="str">
            <v>발파암L=400M</v>
          </cell>
          <cell r="E144" t="str">
            <v>T1 = 6    T2=0.4/12 × 2 ×60 = 4Min  T3= 0.8,   T4 = 0.7</v>
          </cell>
        </row>
        <row r="145">
          <cell r="E145" t="str">
            <v>Cm = 6+4+0.8+0.7 = 11.5Min  600 ÷ 11.5 ≒    52회 × 10M3 ÷ 1.65 = 315</v>
          </cell>
        </row>
        <row r="146">
          <cell r="D146" t="str">
            <v>상차</v>
          </cell>
          <cell r="E146" t="str">
            <v>B/H10</v>
          </cell>
          <cell r="F146" t="str">
            <v>M3</v>
          </cell>
          <cell r="G146">
            <v>800</v>
          </cell>
          <cell r="H146">
            <v>0</v>
          </cell>
          <cell r="I146">
            <v>463.75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250</v>
          </cell>
          <cell r="P146">
            <v>196.875</v>
          </cell>
          <cell r="Q146">
            <v>0</v>
          </cell>
          <cell r="R146">
            <v>16.875</v>
          </cell>
        </row>
        <row r="147">
          <cell r="F147" t="str">
            <v>일</v>
          </cell>
          <cell r="G147">
            <v>1</v>
          </cell>
          <cell r="H147">
            <v>0</v>
          </cell>
          <cell r="I147">
            <v>371000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200000</v>
          </cell>
          <cell r="P147">
            <v>157500</v>
          </cell>
          <cell r="Q147">
            <v>0</v>
          </cell>
          <cell r="R147">
            <v>13500</v>
          </cell>
        </row>
        <row r="148">
          <cell r="D148" t="str">
            <v>운반</v>
          </cell>
          <cell r="E148" t="str">
            <v>DT</v>
          </cell>
          <cell r="F148" t="str">
            <v>M3</v>
          </cell>
          <cell r="G148">
            <v>315</v>
          </cell>
          <cell r="H148">
            <v>0</v>
          </cell>
          <cell r="I148">
            <v>714.28571428571433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698.41269841269843</v>
          </cell>
          <cell r="P148">
            <v>0</v>
          </cell>
          <cell r="Q148">
            <v>0</v>
          </cell>
          <cell r="R148">
            <v>15.873015873015873</v>
          </cell>
        </row>
        <row r="149">
          <cell r="F149" t="str">
            <v>일</v>
          </cell>
          <cell r="G149">
            <v>1</v>
          </cell>
          <cell r="H149">
            <v>0</v>
          </cell>
          <cell r="I149">
            <v>225000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220000</v>
          </cell>
          <cell r="P149">
            <v>0</v>
          </cell>
          <cell r="Q149">
            <v>0</v>
          </cell>
          <cell r="R149">
            <v>5000</v>
          </cell>
        </row>
        <row r="150">
          <cell r="D150" t="str">
            <v>리핑암(L=20KM)</v>
          </cell>
          <cell r="E150" t="str">
            <v>사토운반</v>
          </cell>
          <cell r="F150" t="str">
            <v>M3</v>
          </cell>
          <cell r="G150">
            <v>1</v>
          </cell>
          <cell r="I150">
            <v>5699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5322</v>
          </cell>
          <cell r="P150">
            <v>244</v>
          </cell>
          <cell r="Q150">
            <v>0</v>
          </cell>
          <cell r="R150">
            <v>133</v>
          </cell>
        </row>
        <row r="152">
          <cell r="D152" t="str">
            <v>상차</v>
          </cell>
          <cell r="E152" t="str">
            <v>B/H10</v>
          </cell>
          <cell r="F152" t="str">
            <v>M3</v>
          </cell>
          <cell r="G152">
            <v>1100</v>
          </cell>
          <cell r="H152">
            <v>0</v>
          </cell>
          <cell r="I152">
            <v>337.27272727272725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181.81818181818181</v>
          </cell>
          <cell r="P152">
            <v>143.18181818181819</v>
          </cell>
          <cell r="Q152">
            <v>0</v>
          </cell>
          <cell r="R152">
            <v>12.272727272727273</v>
          </cell>
        </row>
        <row r="153">
          <cell r="F153" t="str">
            <v>일</v>
          </cell>
          <cell r="G153">
            <v>1</v>
          </cell>
          <cell r="H153">
            <v>0</v>
          </cell>
          <cell r="I153">
            <v>371000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200000</v>
          </cell>
          <cell r="P153">
            <v>157500</v>
          </cell>
          <cell r="Q153">
            <v>0</v>
          </cell>
          <cell r="R153">
            <v>13500</v>
          </cell>
        </row>
        <row r="154">
          <cell r="D154" t="str">
            <v>운반(L=20KM)</v>
          </cell>
          <cell r="E154" t="str">
            <v>T1 =  5Min        T2=20/25×2×60  = 96  T3= 1.05   T4 = 0.42</v>
          </cell>
        </row>
        <row r="155">
          <cell r="E155" t="str">
            <v>Cm =5 + 96 + 1.05 + 0.42 = 102.5Min  600 ÷ 102.5 ≒    6회 × 10 ÷ 1.35 = 44</v>
          </cell>
        </row>
        <row r="156">
          <cell r="E156" t="str">
            <v>DT</v>
          </cell>
          <cell r="F156" t="str">
            <v>M3</v>
          </cell>
          <cell r="G156">
            <v>44</v>
          </cell>
          <cell r="H156">
            <v>0</v>
          </cell>
          <cell r="I156">
            <v>5113.636363636364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5000</v>
          </cell>
          <cell r="P156">
            <v>0</v>
          </cell>
          <cell r="Q156">
            <v>0</v>
          </cell>
          <cell r="R156">
            <v>113.63636363636364</v>
          </cell>
        </row>
        <row r="157">
          <cell r="F157" t="str">
            <v>일</v>
          </cell>
          <cell r="G157">
            <v>1</v>
          </cell>
          <cell r="H157">
            <v>0</v>
          </cell>
          <cell r="I157">
            <v>225000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220000</v>
          </cell>
          <cell r="P157">
            <v>0</v>
          </cell>
          <cell r="Q157">
            <v>0</v>
          </cell>
          <cell r="R157">
            <v>5000</v>
          </cell>
        </row>
        <row r="158">
          <cell r="D158" t="str">
            <v>포설</v>
          </cell>
          <cell r="E158" t="str">
            <v>D/Z_D8H</v>
          </cell>
          <cell r="F158" t="str">
            <v>M3</v>
          </cell>
          <cell r="G158">
            <v>2000</v>
          </cell>
          <cell r="H158">
            <v>0</v>
          </cell>
          <cell r="I158">
            <v>247.55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140</v>
          </cell>
          <cell r="P158">
            <v>100.8</v>
          </cell>
          <cell r="Q158">
            <v>0</v>
          </cell>
          <cell r="R158">
            <v>6.75</v>
          </cell>
        </row>
        <row r="159">
          <cell r="F159" t="str">
            <v>일</v>
          </cell>
          <cell r="G159">
            <v>1</v>
          </cell>
          <cell r="H159">
            <v>0</v>
          </cell>
          <cell r="I159">
            <v>495100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280000</v>
          </cell>
          <cell r="P159">
            <v>201600</v>
          </cell>
          <cell r="Q159">
            <v>0</v>
          </cell>
          <cell r="R159">
            <v>13500</v>
          </cell>
        </row>
        <row r="160">
          <cell r="D160" t="str">
            <v>발파암(L=20KM)</v>
          </cell>
          <cell r="E160" t="str">
            <v>사토운반</v>
          </cell>
          <cell r="F160" t="str">
            <v>M3</v>
          </cell>
          <cell r="G160">
            <v>1</v>
          </cell>
          <cell r="H160" t="str">
            <v/>
          </cell>
          <cell r="I160">
            <v>7124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6669</v>
          </cell>
          <cell r="P160">
            <v>290</v>
          </cell>
          <cell r="Q160">
            <v>0</v>
          </cell>
          <cell r="R160">
            <v>165</v>
          </cell>
        </row>
        <row r="162">
          <cell r="D162" t="str">
            <v>상차</v>
          </cell>
          <cell r="E162" t="str">
            <v>B/H10</v>
          </cell>
          <cell r="F162" t="str">
            <v>M3</v>
          </cell>
          <cell r="G162">
            <v>960</v>
          </cell>
          <cell r="H162">
            <v>0</v>
          </cell>
          <cell r="I162">
            <v>386.45833333333337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208.33333333333334</v>
          </cell>
          <cell r="P162">
            <v>164.0625</v>
          </cell>
          <cell r="Q162">
            <v>0</v>
          </cell>
          <cell r="R162">
            <v>14.0625</v>
          </cell>
        </row>
        <row r="163">
          <cell r="F163" t="str">
            <v>일</v>
          </cell>
          <cell r="G163">
            <v>1</v>
          </cell>
          <cell r="H163">
            <v>0</v>
          </cell>
          <cell r="I163">
            <v>371000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200000</v>
          </cell>
          <cell r="P163">
            <v>157500</v>
          </cell>
          <cell r="Q163">
            <v>0</v>
          </cell>
          <cell r="R163">
            <v>13500</v>
          </cell>
        </row>
        <row r="164">
          <cell r="D164" t="str">
            <v>운반(L=20KM)</v>
          </cell>
          <cell r="E164" t="str">
            <v>T1 =6Min        T2=20/25×2×60  = 96  T3= 1.05   T4 = 0.42</v>
          </cell>
        </row>
        <row r="165">
          <cell r="E165" t="str">
            <v>Cm =6 + 96 + 1.05 + 0.42 = 103.5Min  600 ÷ 103.5 ≒    5.8회 × 10M3 ÷ 1.65 =  35</v>
          </cell>
        </row>
        <row r="166">
          <cell r="E166" t="str">
            <v>DT</v>
          </cell>
          <cell r="F166" t="str">
            <v>M3</v>
          </cell>
          <cell r="G166">
            <v>35</v>
          </cell>
          <cell r="H166">
            <v>0</v>
          </cell>
          <cell r="I166">
            <v>6428.5714285714284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6285.7142857142853</v>
          </cell>
          <cell r="P166">
            <v>0</v>
          </cell>
          <cell r="Q166">
            <v>0</v>
          </cell>
          <cell r="R166">
            <v>142.85714285714286</v>
          </cell>
        </row>
        <row r="167">
          <cell r="F167" t="str">
            <v>일</v>
          </cell>
          <cell r="G167">
            <v>1</v>
          </cell>
          <cell r="H167">
            <v>0</v>
          </cell>
          <cell r="I167">
            <v>225000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220000</v>
          </cell>
          <cell r="P167">
            <v>0</v>
          </cell>
          <cell r="Q167">
            <v>0</v>
          </cell>
          <cell r="R167">
            <v>5000</v>
          </cell>
        </row>
        <row r="168">
          <cell r="D168" t="str">
            <v>포설</v>
          </cell>
          <cell r="E168" t="str">
            <v>D/Z_D8H</v>
          </cell>
          <cell r="F168" t="str">
            <v>M3</v>
          </cell>
          <cell r="G168">
            <v>1600</v>
          </cell>
          <cell r="H168">
            <v>0</v>
          </cell>
          <cell r="I168">
            <v>309.4375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175</v>
          </cell>
          <cell r="P168">
            <v>126</v>
          </cell>
          <cell r="Q168">
            <v>0</v>
          </cell>
          <cell r="R168">
            <v>8.4375</v>
          </cell>
        </row>
        <row r="169">
          <cell r="F169" t="str">
            <v>일</v>
          </cell>
          <cell r="G169">
            <v>1</v>
          </cell>
          <cell r="H169">
            <v>0</v>
          </cell>
          <cell r="I169">
            <v>495100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280000</v>
          </cell>
          <cell r="P169">
            <v>201600</v>
          </cell>
          <cell r="Q169">
            <v>0</v>
          </cell>
          <cell r="R169">
            <v>13500</v>
          </cell>
        </row>
        <row r="170">
          <cell r="D170" t="str">
            <v>노체</v>
          </cell>
          <cell r="F170" t="str">
            <v>M3</v>
          </cell>
          <cell r="G170">
            <v>1</v>
          </cell>
          <cell r="H170" t="str">
            <v/>
          </cell>
          <cell r="I170">
            <v>1018</v>
          </cell>
          <cell r="J170">
            <v>50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613</v>
          </cell>
          <cell r="P170">
            <v>298</v>
          </cell>
          <cell r="Q170">
            <v>0</v>
          </cell>
          <cell r="R170">
            <v>57</v>
          </cell>
        </row>
        <row r="171">
          <cell r="F171" t="str">
            <v/>
          </cell>
          <cell r="G171" t="str">
            <v/>
          </cell>
          <cell r="H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 t="str">
            <v/>
          </cell>
          <cell r="R171" t="str">
            <v/>
          </cell>
        </row>
        <row r="172">
          <cell r="D172" t="str">
            <v>포설</v>
          </cell>
          <cell r="E172" t="str">
            <v>D/Z_D6H</v>
          </cell>
          <cell r="F172" t="str">
            <v>M3</v>
          </cell>
          <cell r="G172">
            <v>1810</v>
          </cell>
          <cell r="H172">
            <v>0</v>
          </cell>
          <cell r="I172">
            <v>231.98895027624309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127.07182320441989</v>
          </cell>
          <cell r="P172">
            <v>97.458563535911608</v>
          </cell>
          <cell r="Q172">
            <v>0</v>
          </cell>
          <cell r="R172">
            <v>7.458563535911602</v>
          </cell>
        </row>
        <row r="173">
          <cell r="F173" t="str">
            <v>일</v>
          </cell>
          <cell r="G173">
            <v>1</v>
          </cell>
          <cell r="H173">
            <v>0</v>
          </cell>
          <cell r="I173">
            <v>419900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230000</v>
          </cell>
          <cell r="P173">
            <v>176400</v>
          </cell>
          <cell r="Q173">
            <v>0</v>
          </cell>
          <cell r="R173">
            <v>13500</v>
          </cell>
        </row>
        <row r="174">
          <cell r="D174" t="str">
            <v>다짐</v>
          </cell>
          <cell r="E174" t="str">
            <v>ℓ=2.9, D=50,  H=0.3,  E=0.6,  T=0.5,  V1=6,  V2=6.5,  P=4.5, Cm = 0.06 × (50/6 + 50/6.5)+2 ×0.5 = 1.96MIN</v>
          </cell>
        </row>
        <row r="175">
          <cell r="E175" t="str">
            <v>Q = (60×2.9×50×0.3×0.6)/4.5×1.96 = 181M3/HR = 1,810M3/일</v>
          </cell>
        </row>
        <row r="176">
          <cell r="E176" t="str">
            <v>GRADER</v>
          </cell>
          <cell r="F176" t="str">
            <v>M3</v>
          </cell>
          <cell r="G176">
            <v>1810</v>
          </cell>
          <cell r="H176">
            <v>0</v>
          </cell>
          <cell r="I176">
            <v>200.55248618784532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143.64640883977901</v>
          </cell>
          <cell r="P176">
            <v>52.209944751381215</v>
          </cell>
          <cell r="Q176">
            <v>0</v>
          </cell>
          <cell r="R176">
            <v>4.6961325966850831</v>
          </cell>
        </row>
        <row r="177">
          <cell r="F177" t="str">
            <v>일</v>
          </cell>
          <cell r="G177">
            <v>1</v>
          </cell>
          <cell r="H177">
            <v>0</v>
          </cell>
          <cell r="I177">
            <v>363000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260000</v>
          </cell>
          <cell r="P177">
            <v>94500</v>
          </cell>
          <cell r="Q177">
            <v>0</v>
          </cell>
          <cell r="R177">
            <v>8500</v>
          </cell>
        </row>
        <row r="178">
          <cell r="E178" t="str">
            <v>진동R/L</v>
          </cell>
          <cell r="F178" t="str">
            <v>M3</v>
          </cell>
          <cell r="G178">
            <v>1810</v>
          </cell>
          <cell r="H178">
            <v>0</v>
          </cell>
          <cell r="I178">
            <v>119.61325966850829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77.348066298342545</v>
          </cell>
          <cell r="P178">
            <v>34.806629834254146</v>
          </cell>
          <cell r="Q178">
            <v>0</v>
          </cell>
          <cell r="R178">
            <v>7.458563535911602</v>
          </cell>
        </row>
        <row r="179">
          <cell r="F179" t="str">
            <v>일</v>
          </cell>
          <cell r="G179">
            <v>1</v>
          </cell>
          <cell r="H179">
            <v>0</v>
          </cell>
          <cell r="I179">
            <v>216500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140000</v>
          </cell>
          <cell r="P179">
            <v>63000</v>
          </cell>
          <cell r="Q179">
            <v>0</v>
          </cell>
          <cell r="R179">
            <v>13500</v>
          </cell>
        </row>
        <row r="180">
          <cell r="E180" t="str">
            <v>타이어R/L</v>
          </cell>
          <cell r="F180" t="str">
            <v>M3</v>
          </cell>
          <cell r="G180">
            <v>1810</v>
          </cell>
          <cell r="H180">
            <v>0</v>
          </cell>
          <cell r="I180">
            <v>113.25966850828731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88.39779005524862</v>
          </cell>
          <cell r="P180">
            <v>17.403314917127073</v>
          </cell>
          <cell r="Q180">
            <v>0</v>
          </cell>
          <cell r="R180">
            <v>7.458563535911602</v>
          </cell>
        </row>
        <row r="181">
          <cell r="F181" t="str">
            <v>일</v>
          </cell>
          <cell r="G181">
            <v>1</v>
          </cell>
          <cell r="H181">
            <v>0</v>
          </cell>
          <cell r="I181">
            <v>205000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160000</v>
          </cell>
          <cell r="P181">
            <v>31500</v>
          </cell>
          <cell r="Q181">
            <v>0</v>
          </cell>
          <cell r="R181">
            <v>13500</v>
          </cell>
        </row>
        <row r="182">
          <cell r="E182" t="str">
            <v>살수차</v>
          </cell>
          <cell r="F182" t="str">
            <v>M3</v>
          </cell>
          <cell r="G182">
            <v>1810</v>
          </cell>
          <cell r="H182">
            <v>0</v>
          </cell>
          <cell r="I182">
            <v>82.458563535911608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66.298342541436469</v>
          </cell>
          <cell r="P182">
            <v>8.7016574585635365</v>
          </cell>
          <cell r="Q182">
            <v>0</v>
          </cell>
          <cell r="R182">
            <v>7.458563535911602</v>
          </cell>
        </row>
        <row r="183">
          <cell r="F183" t="str">
            <v>일</v>
          </cell>
          <cell r="G183">
            <v>1</v>
          </cell>
          <cell r="H183">
            <v>0</v>
          </cell>
          <cell r="I183">
            <v>149250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120000</v>
          </cell>
          <cell r="P183">
            <v>15750</v>
          </cell>
          <cell r="Q183">
            <v>0</v>
          </cell>
          <cell r="R183">
            <v>13500</v>
          </cell>
        </row>
        <row r="184">
          <cell r="E184" t="str">
            <v>보통인부</v>
          </cell>
          <cell r="F184" t="str">
            <v>M3</v>
          </cell>
          <cell r="G184">
            <v>1810</v>
          </cell>
          <cell r="H184">
            <v>0</v>
          </cell>
          <cell r="I184">
            <v>64.640883977900558</v>
          </cell>
          <cell r="J184">
            <v>49.723756906077348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14.917127071823204</v>
          </cell>
        </row>
        <row r="185">
          <cell r="F185" t="str">
            <v>일</v>
          </cell>
          <cell r="G185">
            <v>2</v>
          </cell>
          <cell r="H185">
            <v>0</v>
          </cell>
          <cell r="I185">
            <v>117000</v>
          </cell>
          <cell r="J185">
            <v>90000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27000</v>
          </cell>
        </row>
        <row r="186">
          <cell r="D186" t="str">
            <v>법면정리</v>
          </cell>
          <cell r="E186" t="str">
            <v>B/H10</v>
          </cell>
          <cell r="F186" t="str">
            <v>M3</v>
          </cell>
          <cell r="G186">
            <v>1810</v>
          </cell>
          <cell r="H186">
            <v>0</v>
          </cell>
          <cell r="I186">
            <v>204.97237569060772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110.49723756906077</v>
          </cell>
          <cell r="P186">
            <v>87.016574585635354</v>
          </cell>
          <cell r="Q186">
            <v>0</v>
          </cell>
          <cell r="R186">
            <v>7.458563535911602</v>
          </cell>
        </row>
        <row r="187">
          <cell r="F187" t="str">
            <v>일</v>
          </cell>
          <cell r="G187">
            <v>1</v>
          </cell>
          <cell r="H187">
            <v>0</v>
          </cell>
          <cell r="I187">
            <v>371000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200000</v>
          </cell>
          <cell r="P187">
            <v>157500</v>
          </cell>
          <cell r="Q187">
            <v>0</v>
          </cell>
          <cell r="R187">
            <v>13500</v>
          </cell>
        </row>
        <row r="188">
          <cell r="D188" t="str">
            <v>노상</v>
          </cell>
          <cell r="F188" t="str">
            <v>M3</v>
          </cell>
          <cell r="G188">
            <v>1</v>
          </cell>
          <cell r="H188" t="str">
            <v/>
          </cell>
          <cell r="I188">
            <v>1145</v>
          </cell>
          <cell r="J188">
            <v>38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739</v>
          </cell>
          <cell r="P188">
            <v>304</v>
          </cell>
          <cell r="Q188">
            <v>0</v>
          </cell>
          <cell r="R188">
            <v>64</v>
          </cell>
        </row>
        <row r="189">
          <cell r="F189" t="str">
            <v/>
          </cell>
          <cell r="G189" t="str">
            <v/>
          </cell>
          <cell r="H189" t="str">
            <v/>
          </cell>
          <cell r="I189" t="str">
            <v/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 t="str">
            <v/>
          </cell>
          <cell r="Q189" t="str">
            <v/>
          </cell>
          <cell r="R189" t="str">
            <v/>
          </cell>
        </row>
        <row r="190">
          <cell r="D190" t="str">
            <v>포설</v>
          </cell>
          <cell r="E190" t="str">
            <v>GRADER</v>
          </cell>
          <cell r="F190" t="str">
            <v>M3</v>
          </cell>
          <cell r="G190">
            <v>1190</v>
          </cell>
          <cell r="H190">
            <v>0</v>
          </cell>
          <cell r="I190">
            <v>305.0420168067227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218.48739495798318</v>
          </cell>
          <cell r="P190">
            <v>79.411764705882348</v>
          </cell>
          <cell r="Q190">
            <v>0</v>
          </cell>
          <cell r="R190">
            <v>7.1428571428571432</v>
          </cell>
        </row>
        <row r="191">
          <cell r="F191" t="str">
            <v>일</v>
          </cell>
          <cell r="G191">
            <v>1</v>
          </cell>
          <cell r="H191">
            <v>0</v>
          </cell>
          <cell r="I191">
            <v>363000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260000</v>
          </cell>
          <cell r="P191">
            <v>94500</v>
          </cell>
          <cell r="Q191">
            <v>0</v>
          </cell>
          <cell r="R191">
            <v>8500</v>
          </cell>
        </row>
        <row r="192">
          <cell r="D192" t="str">
            <v>포설</v>
          </cell>
          <cell r="E192" t="str">
            <v>N=6회, W=2.9,  H=0.2,  D=100M  E=0.6,  T=0.5,  V1=6,  V2=6.5,   Cm = 0.06 × (100/6 + 100/6.5)+2 ×0.5 = 2.92MIN</v>
          </cell>
        </row>
        <row r="193">
          <cell r="E193" t="str">
            <v>Q = (60×2.9×100×0.2×0.6)/(6×2.92 = 119M3/HR = 1,190M3/일</v>
          </cell>
        </row>
        <row r="194">
          <cell r="D194" t="str">
            <v>다짐</v>
          </cell>
          <cell r="E194" t="str">
            <v>진동R/L</v>
          </cell>
          <cell r="F194" t="str">
            <v>M3</v>
          </cell>
          <cell r="G194">
            <v>1190</v>
          </cell>
          <cell r="H194">
            <v>0</v>
          </cell>
          <cell r="I194">
            <v>181.93277310924367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117.64705882352941</v>
          </cell>
          <cell r="P194">
            <v>52.941176470588232</v>
          </cell>
          <cell r="Q194">
            <v>0</v>
          </cell>
          <cell r="R194">
            <v>11.344537815126051</v>
          </cell>
        </row>
        <row r="195">
          <cell r="F195" t="str">
            <v>일</v>
          </cell>
          <cell r="G195">
            <v>1</v>
          </cell>
          <cell r="H195">
            <v>0</v>
          </cell>
          <cell r="I195">
            <v>216500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140000</v>
          </cell>
          <cell r="P195">
            <v>63000</v>
          </cell>
          <cell r="Q195">
            <v>0</v>
          </cell>
          <cell r="R195">
            <v>13500</v>
          </cell>
        </row>
        <row r="196">
          <cell r="E196" t="str">
            <v>타이어R/L</v>
          </cell>
          <cell r="F196" t="str">
            <v>M3</v>
          </cell>
          <cell r="G196">
            <v>1190</v>
          </cell>
          <cell r="H196">
            <v>0</v>
          </cell>
          <cell r="I196">
            <v>172.26890756302521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134.45378151260505</v>
          </cell>
          <cell r="P196">
            <v>26.470588235294116</v>
          </cell>
          <cell r="Q196">
            <v>0</v>
          </cell>
          <cell r="R196">
            <v>11.344537815126051</v>
          </cell>
        </row>
        <row r="197">
          <cell r="F197" t="str">
            <v>일</v>
          </cell>
          <cell r="G197">
            <v>1</v>
          </cell>
          <cell r="H197">
            <v>0</v>
          </cell>
          <cell r="I197">
            <v>205000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160000</v>
          </cell>
          <cell r="P197">
            <v>31500</v>
          </cell>
          <cell r="Q197">
            <v>0</v>
          </cell>
          <cell r="R197">
            <v>13500</v>
          </cell>
        </row>
        <row r="198">
          <cell r="E198" t="str">
            <v>살수차</v>
          </cell>
          <cell r="F198" t="str">
            <v>M3</v>
          </cell>
          <cell r="G198">
            <v>1190</v>
          </cell>
          <cell r="H198">
            <v>0</v>
          </cell>
          <cell r="I198">
            <v>125.42016806722688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100.84033613445378</v>
          </cell>
          <cell r="P198">
            <v>13.235294117647058</v>
          </cell>
          <cell r="Q198">
            <v>0</v>
          </cell>
          <cell r="R198">
            <v>11.344537815126051</v>
          </cell>
        </row>
        <row r="199">
          <cell r="F199" t="str">
            <v>일</v>
          </cell>
          <cell r="G199">
            <v>1</v>
          </cell>
          <cell r="H199">
            <v>0</v>
          </cell>
          <cell r="I199">
            <v>149250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120000</v>
          </cell>
          <cell r="P199">
            <v>15750</v>
          </cell>
          <cell r="Q199">
            <v>0</v>
          </cell>
          <cell r="R199">
            <v>13500</v>
          </cell>
        </row>
        <row r="200">
          <cell r="E200" t="str">
            <v>보통인부</v>
          </cell>
          <cell r="F200" t="str">
            <v>M3</v>
          </cell>
          <cell r="G200">
            <v>1190</v>
          </cell>
          <cell r="H200">
            <v>0</v>
          </cell>
          <cell r="I200">
            <v>49.159663865546221</v>
          </cell>
          <cell r="J200">
            <v>37.815126050420169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11.344537815126051</v>
          </cell>
        </row>
        <row r="201">
          <cell r="F201" t="str">
            <v>일</v>
          </cell>
          <cell r="G201">
            <v>1</v>
          </cell>
          <cell r="H201">
            <v>0</v>
          </cell>
          <cell r="I201">
            <v>58500</v>
          </cell>
          <cell r="J201">
            <v>45000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13500</v>
          </cell>
        </row>
        <row r="202">
          <cell r="D202" t="str">
            <v>법면정리</v>
          </cell>
          <cell r="E202" t="str">
            <v>B/H10</v>
          </cell>
          <cell r="F202" t="str">
            <v>M3</v>
          </cell>
          <cell r="G202">
            <v>1190</v>
          </cell>
          <cell r="H202">
            <v>0</v>
          </cell>
          <cell r="I202">
            <v>311.76470588235293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168.0672268907563</v>
          </cell>
          <cell r="P202">
            <v>132.35294117647058</v>
          </cell>
          <cell r="Q202">
            <v>0</v>
          </cell>
          <cell r="R202">
            <v>11.344537815126051</v>
          </cell>
        </row>
        <row r="203">
          <cell r="F203" t="str">
            <v>일</v>
          </cell>
          <cell r="G203">
            <v>1</v>
          </cell>
          <cell r="H203">
            <v>0</v>
          </cell>
          <cell r="I203">
            <v>371000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200000</v>
          </cell>
          <cell r="P203">
            <v>157500</v>
          </cell>
          <cell r="Q203">
            <v>0</v>
          </cell>
          <cell r="R203">
            <v>13500</v>
          </cell>
        </row>
        <row r="204">
          <cell r="D204" t="str">
            <v>리핑암 면고르기</v>
          </cell>
          <cell r="F204" t="str">
            <v>M2</v>
          </cell>
          <cell r="G204">
            <v>1</v>
          </cell>
          <cell r="H204" t="str">
            <v/>
          </cell>
          <cell r="I204">
            <v>1213</v>
          </cell>
          <cell r="J204">
            <v>450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429</v>
          </cell>
          <cell r="P204">
            <v>180</v>
          </cell>
          <cell r="Q204">
            <v>0</v>
          </cell>
          <cell r="R204">
            <v>154</v>
          </cell>
        </row>
        <row r="205">
          <cell r="F205" t="str">
            <v/>
          </cell>
          <cell r="G205" t="str">
            <v/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 t="str">
            <v/>
          </cell>
          <cell r="R205" t="str">
            <v/>
          </cell>
        </row>
        <row r="206">
          <cell r="E206" t="str">
            <v>B/K10</v>
          </cell>
          <cell r="F206" t="str">
            <v>M2</v>
          </cell>
          <cell r="G206">
            <v>700</v>
          </cell>
          <cell r="H206">
            <v>0</v>
          </cell>
          <cell r="I206">
            <v>627.85714285714289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428.57142857142856</v>
          </cell>
          <cell r="P206">
            <v>180</v>
          </cell>
          <cell r="Q206">
            <v>0</v>
          </cell>
          <cell r="R206">
            <v>19.285714285714285</v>
          </cell>
        </row>
        <row r="207">
          <cell r="F207" t="str">
            <v>일</v>
          </cell>
          <cell r="G207">
            <v>1</v>
          </cell>
          <cell r="H207">
            <v>0</v>
          </cell>
          <cell r="I207">
            <v>439500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300000</v>
          </cell>
          <cell r="P207">
            <v>126000</v>
          </cell>
          <cell r="Q207">
            <v>0</v>
          </cell>
          <cell r="R207">
            <v>13500</v>
          </cell>
        </row>
        <row r="208">
          <cell r="E208" t="str">
            <v>보통인부</v>
          </cell>
          <cell r="F208" t="str">
            <v>M2</v>
          </cell>
          <cell r="G208">
            <v>200</v>
          </cell>
          <cell r="H208">
            <v>0</v>
          </cell>
          <cell r="I208">
            <v>585</v>
          </cell>
          <cell r="J208">
            <v>450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135</v>
          </cell>
        </row>
        <row r="209">
          <cell r="F209" t="str">
            <v>일</v>
          </cell>
          <cell r="G209">
            <v>2</v>
          </cell>
          <cell r="H209">
            <v>0</v>
          </cell>
          <cell r="I209">
            <v>117000</v>
          </cell>
          <cell r="J209">
            <v>90000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27000</v>
          </cell>
        </row>
        <row r="210">
          <cell r="D210" t="str">
            <v>발파암 면고르기</v>
          </cell>
          <cell r="F210" t="str">
            <v>M2</v>
          </cell>
          <cell r="G210">
            <v>1</v>
          </cell>
          <cell r="H210" t="str">
            <v/>
          </cell>
          <cell r="I210">
            <v>1684</v>
          </cell>
          <cell r="J210">
            <v>450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750</v>
          </cell>
          <cell r="P210">
            <v>315</v>
          </cell>
          <cell r="Q210">
            <v>0</v>
          </cell>
          <cell r="R210">
            <v>169</v>
          </cell>
        </row>
        <row r="211">
          <cell r="F211" t="str">
            <v/>
          </cell>
          <cell r="G211" t="str">
            <v/>
          </cell>
          <cell r="H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 t="str">
            <v/>
          </cell>
          <cell r="Q211" t="str">
            <v/>
          </cell>
          <cell r="R211" t="str">
            <v/>
          </cell>
        </row>
        <row r="212">
          <cell r="E212" t="str">
            <v>B/K10</v>
          </cell>
          <cell r="F212" t="str">
            <v>M2</v>
          </cell>
          <cell r="G212">
            <v>400</v>
          </cell>
          <cell r="H212">
            <v>0</v>
          </cell>
          <cell r="I212">
            <v>1098.75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750</v>
          </cell>
          <cell r="P212">
            <v>315</v>
          </cell>
          <cell r="Q212">
            <v>0</v>
          </cell>
          <cell r="R212">
            <v>33.75</v>
          </cell>
        </row>
        <row r="213">
          <cell r="F213" t="str">
            <v>일</v>
          </cell>
          <cell r="G213">
            <v>1</v>
          </cell>
          <cell r="H213">
            <v>0</v>
          </cell>
          <cell r="I213">
            <v>439500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300000</v>
          </cell>
          <cell r="P213">
            <v>126000</v>
          </cell>
          <cell r="Q213">
            <v>0</v>
          </cell>
          <cell r="R213">
            <v>13500</v>
          </cell>
        </row>
        <row r="214">
          <cell r="E214" t="str">
            <v>보통인부</v>
          </cell>
          <cell r="F214" t="str">
            <v>M2</v>
          </cell>
          <cell r="G214">
            <v>200</v>
          </cell>
          <cell r="H214">
            <v>0</v>
          </cell>
          <cell r="I214">
            <v>585</v>
          </cell>
          <cell r="J214">
            <v>450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135</v>
          </cell>
        </row>
        <row r="215">
          <cell r="F215" t="str">
            <v>일</v>
          </cell>
          <cell r="G215">
            <v>2</v>
          </cell>
          <cell r="H215">
            <v>0</v>
          </cell>
          <cell r="I215">
            <v>117000</v>
          </cell>
          <cell r="J215">
            <v>90000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27000</v>
          </cell>
        </row>
        <row r="216">
          <cell r="D216" t="str">
            <v>비탈규준틀</v>
          </cell>
          <cell r="F216" t="str">
            <v>M3</v>
          </cell>
          <cell r="G216">
            <v>1</v>
          </cell>
          <cell r="H216" t="str">
            <v/>
          </cell>
          <cell r="I216">
            <v>15000</v>
          </cell>
          <cell r="J216" t="str">
            <v/>
          </cell>
          <cell r="K216" t="str">
            <v/>
          </cell>
          <cell r="L216">
            <v>15000</v>
          </cell>
          <cell r="M216" t="str">
            <v/>
          </cell>
          <cell r="N216" t="str">
            <v/>
          </cell>
          <cell r="O216" t="str">
            <v/>
          </cell>
          <cell r="P216" t="str">
            <v/>
          </cell>
          <cell r="Q216" t="str">
            <v/>
          </cell>
          <cell r="R216" t="str">
            <v/>
          </cell>
        </row>
        <row r="217">
          <cell r="F217" t="str">
            <v/>
          </cell>
          <cell r="G217" t="str">
            <v/>
          </cell>
          <cell r="H217" t="str">
            <v/>
          </cell>
          <cell r="I217" t="str">
            <v/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 t="str">
            <v/>
          </cell>
          <cell r="Q217" t="str">
            <v/>
          </cell>
          <cell r="R217" t="str">
            <v/>
          </cell>
        </row>
        <row r="218">
          <cell r="D218" t="str">
            <v>수평규준틀</v>
          </cell>
          <cell r="F218" t="str">
            <v>M3</v>
          </cell>
          <cell r="G218">
            <v>1</v>
          </cell>
          <cell r="H218" t="str">
            <v/>
          </cell>
          <cell r="I218">
            <v>115000</v>
          </cell>
          <cell r="J218" t="str">
            <v/>
          </cell>
          <cell r="K218" t="str">
            <v/>
          </cell>
          <cell r="L218">
            <v>115000</v>
          </cell>
          <cell r="M218" t="str">
            <v/>
          </cell>
          <cell r="N218" t="str">
            <v/>
          </cell>
          <cell r="O218" t="str">
            <v/>
          </cell>
          <cell r="P218" t="str">
            <v/>
          </cell>
          <cell r="Q218" t="str">
            <v/>
          </cell>
          <cell r="R218" t="str">
            <v/>
          </cell>
        </row>
        <row r="219">
          <cell r="F219" t="str">
            <v/>
          </cell>
          <cell r="G219" t="str">
            <v/>
          </cell>
          <cell r="H219" t="str">
            <v/>
          </cell>
          <cell r="I219" t="str">
            <v/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 t="str">
            <v/>
          </cell>
          <cell r="Q219" t="str">
            <v/>
          </cell>
          <cell r="R219" t="str">
            <v/>
          </cell>
        </row>
        <row r="220">
          <cell r="D220" t="str">
            <v>터파기 토사1</v>
          </cell>
          <cell r="E220" t="str">
            <v>B/H10</v>
          </cell>
          <cell r="F220" t="str">
            <v>M3</v>
          </cell>
          <cell r="G220">
            <v>250</v>
          </cell>
          <cell r="H220">
            <v>0</v>
          </cell>
          <cell r="I220">
            <v>1484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800</v>
          </cell>
          <cell r="P220">
            <v>630</v>
          </cell>
          <cell r="Q220">
            <v>0</v>
          </cell>
          <cell r="R220">
            <v>54</v>
          </cell>
        </row>
        <row r="221">
          <cell r="D221" t="str">
            <v>(0~6M)</v>
          </cell>
          <cell r="F221" t="str">
            <v>일</v>
          </cell>
          <cell r="G221">
            <v>1</v>
          </cell>
          <cell r="H221">
            <v>0</v>
          </cell>
          <cell r="I221">
            <v>371000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200000</v>
          </cell>
          <cell r="P221">
            <v>157500</v>
          </cell>
          <cell r="Q221">
            <v>0</v>
          </cell>
          <cell r="R221">
            <v>13500</v>
          </cell>
        </row>
        <row r="222">
          <cell r="D222" t="str">
            <v>토사</v>
          </cell>
          <cell r="E222" t="str">
            <v>B/H10</v>
          </cell>
          <cell r="F222" t="str">
            <v>M3</v>
          </cell>
          <cell r="G222">
            <v>250</v>
          </cell>
          <cell r="H222">
            <v>0</v>
          </cell>
          <cell r="I222">
            <v>1484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800</v>
          </cell>
          <cell r="P222">
            <v>630</v>
          </cell>
          <cell r="Q222">
            <v>0</v>
          </cell>
          <cell r="R222">
            <v>54</v>
          </cell>
        </row>
        <row r="223">
          <cell r="F223" t="str">
            <v>일</v>
          </cell>
          <cell r="G223">
            <v>1</v>
          </cell>
          <cell r="H223">
            <v>0</v>
          </cell>
          <cell r="I223">
            <v>371000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200000</v>
          </cell>
          <cell r="P223">
            <v>157500</v>
          </cell>
          <cell r="Q223">
            <v>0</v>
          </cell>
          <cell r="R223">
            <v>13500</v>
          </cell>
        </row>
        <row r="224">
          <cell r="D224" t="str">
            <v>터파기 토사2</v>
          </cell>
          <cell r="E224" t="str">
            <v>B/H10</v>
          </cell>
          <cell r="F224" t="str">
            <v>M3</v>
          </cell>
          <cell r="G224">
            <v>250</v>
          </cell>
          <cell r="H224">
            <v>0</v>
          </cell>
          <cell r="I224">
            <v>2968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1600</v>
          </cell>
          <cell r="P224">
            <v>1260</v>
          </cell>
          <cell r="Q224">
            <v>0</v>
          </cell>
          <cell r="R224">
            <v>108</v>
          </cell>
        </row>
        <row r="225">
          <cell r="D225" t="str">
            <v>(6~12M)</v>
          </cell>
          <cell r="F225" t="str">
            <v>일</v>
          </cell>
          <cell r="G225">
            <v>2</v>
          </cell>
          <cell r="H225">
            <v>0</v>
          </cell>
          <cell r="I225">
            <v>742000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400000</v>
          </cell>
          <cell r="P225">
            <v>315000</v>
          </cell>
          <cell r="Q225">
            <v>0</v>
          </cell>
          <cell r="R225">
            <v>27000</v>
          </cell>
        </row>
        <row r="226">
          <cell r="D226" t="str">
            <v>터파기 리핑암1</v>
          </cell>
          <cell r="F226" t="str">
            <v>M3</v>
          </cell>
          <cell r="G226">
            <v>1</v>
          </cell>
          <cell r="I226">
            <v>3682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2300</v>
          </cell>
          <cell r="P226">
            <v>1260</v>
          </cell>
          <cell r="Q226">
            <v>0</v>
          </cell>
          <cell r="R226">
            <v>122</v>
          </cell>
        </row>
        <row r="227">
          <cell r="D227" t="str">
            <v>(0~6M)</v>
          </cell>
          <cell r="F227" t="str">
            <v/>
          </cell>
          <cell r="G227" t="str">
            <v/>
          </cell>
          <cell r="H227" t="str">
            <v/>
          </cell>
          <cell r="I227" t="str">
            <v/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 t="str">
            <v/>
          </cell>
          <cell r="Q227" t="str">
            <v/>
          </cell>
          <cell r="R227" t="str">
            <v/>
          </cell>
        </row>
        <row r="228">
          <cell r="E228" t="str">
            <v>B/K10</v>
          </cell>
          <cell r="F228" t="str">
            <v>M3</v>
          </cell>
          <cell r="G228">
            <v>200</v>
          </cell>
          <cell r="H228">
            <v>0</v>
          </cell>
          <cell r="I228">
            <v>2197.5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1500</v>
          </cell>
          <cell r="P228">
            <v>630</v>
          </cell>
          <cell r="Q228">
            <v>0</v>
          </cell>
          <cell r="R228">
            <v>67.5</v>
          </cell>
        </row>
        <row r="229">
          <cell r="F229" t="str">
            <v>일</v>
          </cell>
          <cell r="G229">
            <v>1</v>
          </cell>
          <cell r="H229">
            <v>0</v>
          </cell>
          <cell r="I229">
            <v>439500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300000</v>
          </cell>
          <cell r="P229">
            <v>126000</v>
          </cell>
          <cell r="Q229">
            <v>0</v>
          </cell>
          <cell r="R229">
            <v>13500</v>
          </cell>
        </row>
        <row r="230">
          <cell r="E230" t="str">
            <v>B/H10</v>
          </cell>
          <cell r="F230" t="str">
            <v>M3</v>
          </cell>
          <cell r="G230">
            <v>250</v>
          </cell>
          <cell r="H230">
            <v>0</v>
          </cell>
          <cell r="I230">
            <v>1484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800</v>
          </cell>
          <cell r="P230">
            <v>630</v>
          </cell>
          <cell r="Q230">
            <v>0</v>
          </cell>
          <cell r="R230">
            <v>54</v>
          </cell>
        </row>
        <row r="231">
          <cell r="F231" t="str">
            <v>일</v>
          </cell>
          <cell r="G231">
            <v>1</v>
          </cell>
          <cell r="H231">
            <v>0</v>
          </cell>
          <cell r="I231">
            <v>371000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200000</v>
          </cell>
          <cell r="P231">
            <v>157500</v>
          </cell>
          <cell r="Q231">
            <v>0</v>
          </cell>
          <cell r="R231">
            <v>13500</v>
          </cell>
        </row>
        <row r="232">
          <cell r="D232" t="str">
            <v>리핑암</v>
          </cell>
          <cell r="E232" t="str">
            <v>(0~2M)</v>
          </cell>
          <cell r="F232" t="str">
            <v>M3</v>
          </cell>
          <cell r="G232">
            <v>1</v>
          </cell>
          <cell r="I232">
            <v>3682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2300</v>
          </cell>
          <cell r="P232">
            <v>1260</v>
          </cell>
          <cell r="Q232">
            <v>0</v>
          </cell>
          <cell r="R232">
            <v>122</v>
          </cell>
        </row>
        <row r="233">
          <cell r="F233" t="str">
            <v/>
          </cell>
          <cell r="G233" t="str">
            <v/>
          </cell>
          <cell r="H233" t="str">
            <v/>
          </cell>
          <cell r="I233" t="str">
            <v/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 t="str">
            <v/>
          </cell>
          <cell r="O233" t="str">
            <v/>
          </cell>
          <cell r="P233" t="str">
            <v/>
          </cell>
          <cell r="Q233" t="str">
            <v/>
          </cell>
          <cell r="R233" t="str">
            <v/>
          </cell>
        </row>
        <row r="234">
          <cell r="D234" t="str">
            <v>터파기 리핑암2</v>
          </cell>
          <cell r="F234" t="str">
            <v>M3</v>
          </cell>
          <cell r="G234">
            <v>1</v>
          </cell>
          <cell r="H234" t="str">
            <v/>
          </cell>
          <cell r="I234">
            <v>6864</v>
          </cell>
          <cell r="J234">
            <v>0</v>
          </cell>
          <cell r="K234">
            <v>4500</v>
          </cell>
          <cell r="L234">
            <v>0</v>
          </cell>
          <cell r="M234">
            <v>0</v>
          </cell>
          <cell r="N234">
            <v>0</v>
          </cell>
          <cell r="O234">
            <v>1680</v>
          </cell>
          <cell r="P234">
            <v>630</v>
          </cell>
          <cell r="Q234">
            <v>0</v>
          </cell>
          <cell r="R234">
            <v>54</v>
          </cell>
        </row>
        <row r="235">
          <cell r="D235" t="str">
            <v>(6~12M)</v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 t="str">
            <v/>
          </cell>
          <cell r="Q235" t="str">
            <v/>
          </cell>
          <cell r="R235" t="str">
            <v/>
          </cell>
        </row>
        <row r="236">
          <cell r="D236" t="str">
            <v>발파</v>
          </cell>
          <cell r="E236" t="str">
            <v>구조물터파기발파</v>
          </cell>
          <cell r="F236" t="str">
            <v>M3</v>
          </cell>
          <cell r="G236">
            <v>1</v>
          </cell>
          <cell r="H236">
            <v>0</v>
          </cell>
          <cell r="I236">
            <v>4500</v>
          </cell>
          <cell r="J236">
            <v>0</v>
          </cell>
          <cell r="K236">
            <v>4500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E237" t="str">
            <v>(소할포함)</v>
          </cell>
          <cell r="F237" t="str">
            <v>M3</v>
          </cell>
          <cell r="G237">
            <v>1</v>
          </cell>
          <cell r="H237">
            <v>0</v>
          </cell>
          <cell r="I237">
            <v>4500</v>
          </cell>
          <cell r="J237">
            <v>0</v>
          </cell>
          <cell r="K237">
            <v>4500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D238" t="str">
            <v>집토,상차</v>
          </cell>
          <cell r="E238" t="str">
            <v>B/H10</v>
          </cell>
          <cell r="F238" t="str">
            <v>M3</v>
          </cell>
          <cell r="G238">
            <v>250</v>
          </cell>
          <cell r="H238">
            <v>0</v>
          </cell>
          <cell r="I238">
            <v>1484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800</v>
          </cell>
          <cell r="P238">
            <v>630</v>
          </cell>
          <cell r="Q238">
            <v>0</v>
          </cell>
          <cell r="R238">
            <v>54</v>
          </cell>
        </row>
        <row r="239">
          <cell r="F239" t="str">
            <v>일</v>
          </cell>
          <cell r="G239">
            <v>1</v>
          </cell>
          <cell r="H239">
            <v>0</v>
          </cell>
          <cell r="I239">
            <v>371000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200000</v>
          </cell>
          <cell r="P239">
            <v>157500</v>
          </cell>
          <cell r="Q239">
            <v>0</v>
          </cell>
          <cell r="R239">
            <v>13500</v>
          </cell>
        </row>
        <row r="240">
          <cell r="D240" t="str">
            <v>운반</v>
          </cell>
          <cell r="E240" t="str">
            <v>D/T</v>
          </cell>
          <cell r="F240" t="str">
            <v>M3</v>
          </cell>
          <cell r="G240">
            <v>250</v>
          </cell>
          <cell r="H240">
            <v>880</v>
          </cell>
          <cell r="I240">
            <v>880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880</v>
          </cell>
          <cell r="P240">
            <v>0</v>
          </cell>
          <cell r="Q240">
            <v>0</v>
          </cell>
          <cell r="R240">
            <v>0</v>
          </cell>
        </row>
        <row r="241">
          <cell r="F241" t="str">
            <v>일</v>
          </cell>
          <cell r="G241">
            <v>1</v>
          </cell>
          <cell r="H241">
            <v>220000</v>
          </cell>
          <cell r="I241">
            <v>220000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220000</v>
          </cell>
          <cell r="P241">
            <v>0</v>
          </cell>
          <cell r="Q241">
            <v>0</v>
          </cell>
          <cell r="R241">
            <v>0</v>
          </cell>
        </row>
        <row r="242">
          <cell r="D242" t="str">
            <v>터파기 발파암1</v>
          </cell>
          <cell r="F242" t="str">
            <v>M3</v>
          </cell>
          <cell r="G242">
            <v>1</v>
          </cell>
          <cell r="H242" t="str">
            <v/>
          </cell>
          <cell r="I242">
            <v>7456</v>
          </cell>
          <cell r="J242">
            <v>0</v>
          </cell>
          <cell r="K242">
            <v>4500</v>
          </cell>
          <cell r="L242">
            <v>0</v>
          </cell>
          <cell r="M242">
            <v>0</v>
          </cell>
          <cell r="N242">
            <v>0</v>
          </cell>
          <cell r="O242">
            <v>2100</v>
          </cell>
          <cell r="P242">
            <v>788</v>
          </cell>
          <cell r="Q242">
            <v>0</v>
          </cell>
          <cell r="R242">
            <v>68</v>
          </cell>
        </row>
        <row r="243">
          <cell r="D243" t="str">
            <v>(0~6M)</v>
          </cell>
          <cell r="F243" t="str">
            <v/>
          </cell>
          <cell r="G243" t="str">
            <v/>
          </cell>
          <cell r="H243" t="str">
            <v/>
          </cell>
          <cell r="I243" t="str">
            <v/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/>
          </cell>
          <cell r="P243" t="str">
            <v/>
          </cell>
          <cell r="Q243" t="str">
            <v/>
          </cell>
          <cell r="R243" t="str">
            <v/>
          </cell>
        </row>
        <row r="244">
          <cell r="D244" t="str">
            <v>발파</v>
          </cell>
          <cell r="E244" t="str">
            <v>구조물터파기발파</v>
          </cell>
          <cell r="F244" t="str">
            <v>M3</v>
          </cell>
          <cell r="G244">
            <v>1</v>
          </cell>
          <cell r="H244">
            <v>0</v>
          </cell>
          <cell r="I244">
            <v>4500</v>
          </cell>
          <cell r="J244">
            <v>0</v>
          </cell>
          <cell r="K244">
            <v>4500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E245" t="str">
            <v>(소할포함)</v>
          </cell>
          <cell r="F245" t="str">
            <v>M3</v>
          </cell>
          <cell r="G245">
            <v>1</v>
          </cell>
          <cell r="H245">
            <v>0</v>
          </cell>
          <cell r="I245">
            <v>4500</v>
          </cell>
          <cell r="J245">
            <v>0</v>
          </cell>
          <cell r="K245">
            <v>4500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D246" t="str">
            <v>집토,상차</v>
          </cell>
          <cell r="E246" t="str">
            <v>B/H10</v>
          </cell>
          <cell r="F246" t="str">
            <v>M3</v>
          </cell>
          <cell r="G246">
            <v>200</v>
          </cell>
          <cell r="H246">
            <v>0</v>
          </cell>
          <cell r="I246">
            <v>1855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1000</v>
          </cell>
          <cell r="P246">
            <v>787.5</v>
          </cell>
          <cell r="Q246">
            <v>0</v>
          </cell>
          <cell r="R246">
            <v>67.5</v>
          </cell>
        </row>
        <row r="247">
          <cell r="F247" t="str">
            <v>일</v>
          </cell>
          <cell r="G247">
            <v>1</v>
          </cell>
          <cell r="H247">
            <v>0</v>
          </cell>
          <cell r="I247">
            <v>371000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200000</v>
          </cell>
          <cell r="P247">
            <v>157500</v>
          </cell>
          <cell r="Q247">
            <v>0</v>
          </cell>
          <cell r="R247">
            <v>13500</v>
          </cell>
        </row>
        <row r="248">
          <cell r="D248" t="str">
            <v>상차</v>
          </cell>
          <cell r="E248" t="str">
            <v>D/T</v>
          </cell>
          <cell r="F248" t="str">
            <v>M3</v>
          </cell>
          <cell r="G248">
            <v>200</v>
          </cell>
          <cell r="H248">
            <v>1100</v>
          </cell>
          <cell r="I248">
            <v>1100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1100</v>
          </cell>
          <cell r="P248">
            <v>0</v>
          </cell>
          <cell r="Q248">
            <v>0</v>
          </cell>
          <cell r="R248">
            <v>0</v>
          </cell>
        </row>
        <row r="249">
          <cell r="F249" t="str">
            <v>일</v>
          </cell>
          <cell r="G249">
            <v>1</v>
          </cell>
          <cell r="H249">
            <v>220000</v>
          </cell>
          <cell r="I249">
            <v>220000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220000</v>
          </cell>
          <cell r="P249">
            <v>0</v>
          </cell>
          <cell r="Q249">
            <v>0</v>
          </cell>
          <cell r="R249">
            <v>0</v>
          </cell>
        </row>
        <row r="250">
          <cell r="D250" t="str">
            <v>터파기 발파암2</v>
          </cell>
          <cell r="F250" t="str">
            <v>M3</v>
          </cell>
          <cell r="G250">
            <v>1</v>
          </cell>
          <cell r="H250" t="str">
            <v/>
          </cell>
          <cell r="I250">
            <v>8440</v>
          </cell>
          <cell r="J250">
            <v>0</v>
          </cell>
          <cell r="K250">
            <v>4500</v>
          </cell>
          <cell r="L250">
            <v>0</v>
          </cell>
          <cell r="M250">
            <v>0</v>
          </cell>
          <cell r="N250">
            <v>0</v>
          </cell>
          <cell r="O250">
            <v>2800</v>
          </cell>
          <cell r="P250">
            <v>1050</v>
          </cell>
          <cell r="Q250">
            <v>0</v>
          </cell>
          <cell r="R250">
            <v>90</v>
          </cell>
        </row>
        <row r="251">
          <cell r="D251" t="str">
            <v>(6~12M)</v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/>
          </cell>
          <cell r="Q251" t="str">
            <v/>
          </cell>
          <cell r="R251" t="str">
            <v/>
          </cell>
        </row>
        <row r="252">
          <cell r="D252" t="str">
            <v>발파(외주)</v>
          </cell>
          <cell r="E252" t="str">
            <v>구조물터파기발파</v>
          </cell>
          <cell r="F252" t="str">
            <v>M3</v>
          </cell>
          <cell r="G252">
            <v>1</v>
          </cell>
          <cell r="H252">
            <v>0</v>
          </cell>
          <cell r="I252">
            <v>4500</v>
          </cell>
          <cell r="J252">
            <v>0</v>
          </cell>
          <cell r="K252">
            <v>4500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E253" t="str">
            <v>(소할포함)</v>
          </cell>
          <cell r="F253" t="str">
            <v>M3</v>
          </cell>
          <cell r="G253">
            <v>1</v>
          </cell>
          <cell r="H253">
            <v>0</v>
          </cell>
          <cell r="I253">
            <v>4500</v>
          </cell>
          <cell r="J253">
            <v>0</v>
          </cell>
          <cell r="K253">
            <v>4500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D254" t="str">
            <v>집토,상차</v>
          </cell>
          <cell r="E254" t="str">
            <v>B/H10</v>
          </cell>
          <cell r="F254" t="str">
            <v>M3</v>
          </cell>
          <cell r="G254">
            <v>150</v>
          </cell>
          <cell r="H254">
            <v>0</v>
          </cell>
          <cell r="I254">
            <v>2473.333333333333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1333.3333333333333</v>
          </cell>
          <cell r="P254">
            <v>1050</v>
          </cell>
          <cell r="Q254">
            <v>0</v>
          </cell>
          <cell r="R254">
            <v>90</v>
          </cell>
        </row>
        <row r="255">
          <cell r="F255" t="str">
            <v>일</v>
          </cell>
          <cell r="G255">
            <v>1</v>
          </cell>
          <cell r="H255">
            <v>0</v>
          </cell>
          <cell r="I255">
            <v>371000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200000</v>
          </cell>
          <cell r="P255">
            <v>157500</v>
          </cell>
          <cell r="Q255">
            <v>0</v>
          </cell>
          <cell r="R255">
            <v>13500</v>
          </cell>
        </row>
        <row r="256">
          <cell r="D256" t="str">
            <v>운반</v>
          </cell>
          <cell r="E256" t="str">
            <v>D/T</v>
          </cell>
          <cell r="F256" t="str">
            <v>M3</v>
          </cell>
          <cell r="G256">
            <v>150</v>
          </cell>
          <cell r="H256">
            <v>1466.6666666666667</v>
          </cell>
          <cell r="I256">
            <v>1466.6666666666667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1466.6666666666667</v>
          </cell>
          <cell r="P256">
            <v>0</v>
          </cell>
          <cell r="Q256">
            <v>0</v>
          </cell>
          <cell r="R256">
            <v>0</v>
          </cell>
        </row>
        <row r="257">
          <cell r="F257" t="str">
            <v>일</v>
          </cell>
          <cell r="G257">
            <v>1</v>
          </cell>
          <cell r="H257">
            <v>220000</v>
          </cell>
          <cell r="I257">
            <v>220000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220000</v>
          </cell>
          <cell r="P257">
            <v>0</v>
          </cell>
          <cell r="Q257">
            <v>0</v>
          </cell>
          <cell r="R257">
            <v>0</v>
          </cell>
        </row>
        <row r="258">
          <cell r="D258" t="str">
            <v>터파기 발파암</v>
          </cell>
          <cell r="F258" t="str">
            <v>M3</v>
          </cell>
          <cell r="G258">
            <v>1</v>
          </cell>
          <cell r="H258" t="str">
            <v/>
          </cell>
          <cell r="I258">
            <v>8683</v>
          </cell>
          <cell r="J258">
            <v>0</v>
          </cell>
          <cell r="K258">
            <v>2500</v>
          </cell>
          <cell r="L258">
            <v>0</v>
          </cell>
          <cell r="M258">
            <v>0</v>
          </cell>
          <cell r="N258">
            <v>0</v>
          </cell>
          <cell r="O258">
            <v>3333.333333333333</v>
          </cell>
          <cell r="P258">
            <v>2625</v>
          </cell>
          <cell r="Q258">
            <v>0</v>
          </cell>
          <cell r="R258">
            <v>225</v>
          </cell>
        </row>
        <row r="259"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 t="str">
            <v/>
          </cell>
          <cell r="Q259" t="str">
            <v/>
          </cell>
          <cell r="R259" t="str">
            <v/>
          </cell>
        </row>
        <row r="260">
          <cell r="D260" t="str">
            <v>되메우기</v>
          </cell>
          <cell r="F260" t="str">
            <v>M3</v>
          </cell>
          <cell r="G260">
            <v>1</v>
          </cell>
          <cell r="H260" t="str">
            <v/>
          </cell>
          <cell r="I260">
            <v>3541</v>
          </cell>
          <cell r="J260">
            <v>450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2000</v>
          </cell>
          <cell r="P260">
            <v>888</v>
          </cell>
          <cell r="Q260">
            <v>0</v>
          </cell>
          <cell r="R260">
            <v>203</v>
          </cell>
        </row>
        <row r="261"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/>
          </cell>
          <cell r="Q261" t="str">
            <v/>
          </cell>
          <cell r="R261" t="str">
            <v/>
          </cell>
        </row>
        <row r="262">
          <cell r="E262" t="str">
            <v>B/H10</v>
          </cell>
          <cell r="F262" t="str">
            <v>M3</v>
          </cell>
          <cell r="G262">
            <v>200</v>
          </cell>
          <cell r="H262">
            <v>0</v>
          </cell>
          <cell r="I262">
            <v>1855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1000</v>
          </cell>
          <cell r="P262">
            <v>787.5</v>
          </cell>
          <cell r="Q262">
            <v>0</v>
          </cell>
          <cell r="R262">
            <v>67.5</v>
          </cell>
        </row>
        <row r="263">
          <cell r="F263" t="str">
            <v>일</v>
          </cell>
          <cell r="G263">
            <v>1</v>
          </cell>
          <cell r="H263">
            <v>0</v>
          </cell>
          <cell r="I263">
            <v>371000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200000</v>
          </cell>
          <cell r="P263">
            <v>157500</v>
          </cell>
          <cell r="Q263">
            <v>0</v>
          </cell>
          <cell r="R263">
            <v>13500</v>
          </cell>
        </row>
        <row r="264">
          <cell r="D264" t="str">
            <v>다짐</v>
          </cell>
          <cell r="E264" t="str">
            <v>램머80kg</v>
          </cell>
          <cell r="F264" t="str">
            <v>M3</v>
          </cell>
          <cell r="G264">
            <v>200</v>
          </cell>
          <cell r="H264">
            <v>0</v>
          </cell>
          <cell r="I264">
            <v>1100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1000</v>
          </cell>
          <cell r="P264">
            <v>100</v>
          </cell>
          <cell r="Q264">
            <v>0</v>
          </cell>
          <cell r="R264">
            <v>0</v>
          </cell>
        </row>
        <row r="265">
          <cell r="F265" t="str">
            <v>일</v>
          </cell>
          <cell r="G265">
            <v>1</v>
          </cell>
          <cell r="H265">
            <v>0</v>
          </cell>
          <cell r="I265">
            <v>220000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200000</v>
          </cell>
          <cell r="P265">
            <v>20000</v>
          </cell>
          <cell r="Q265">
            <v>0</v>
          </cell>
          <cell r="R265">
            <v>0</v>
          </cell>
        </row>
        <row r="266">
          <cell r="E266" t="str">
            <v>보통인부</v>
          </cell>
          <cell r="F266" t="str">
            <v>M3</v>
          </cell>
          <cell r="G266">
            <v>200</v>
          </cell>
          <cell r="H266">
            <v>0</v>
          </cell>
          <cell r="I266">
            <v>585</v>
          </cell>
          <cell r="J266">
            <v>450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135</v>
          </cell>
        </row>
        <row r="267">
          <cell r="F267" t="str">
            <v>일</v>
          </cell>
          <cell r="G267">
            <v>2</v>
          </cell>
          <cell r="H267">
            <v>0</v>
          </cell>
          <cell r="I267">
            <v>117000</v>
          </cell>
          <cell r="J267">
            <v>90000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27000</v>
          </cell>
        </row>
        <row r="268">
          <cell r="D268" t="str">
            <v>합판거푸집1회</v>
          </cell>
          <cell r="F268" t="str">
            <v>M2</v>
          </cell>
          <cell r="G268">
            <v>1</v>
          </cell>
          <cell r="H268" t="str">
            <v/>
          </cell>
          <cell r="I268">
            <v>13667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13667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F269" t="str">
            <v/>
          </cell>
          <cell r="G269" t="str">
            <v/>
          </cell>
          <cell r="H269" t="str">
            <v/>
          </cell>
          <cell r="I269" t="str">
            <v/>
          </cell>
          <cell r="J269" t="str">
            <v/>
          </cell>
          <cell r="K269" t="str">
            <v/>
          </cell>
          <cell r="L269" t="str">
            <v/>
          </cell>
          <cell r="M269" t="str">
            <v/>
          </cell>
          <cell r="N269" t="str">
            <v/>
          </cell>
          <cell r="O269" t="str">
            <v/>
          </cell>
          <cell r="P269" t="str">
            <v/>
          </cell>
          <cell r="Q269" t="str">
            <v/>
          </cell>
          <cell r="R269" t="str">
            <v/>
          </cell>
        </row>
        <row r="270">
          <cell r="E270" t="str">
            <v>합판(3×6)</v>
          </cell>
          <cell r="F270" t="str">
            <v>M2</v>
          </cell>
          <cell r="G270">
            <v>0.970873786407767</v>
          </cell>
          <cell r="H270">
            <v>0</v>
          </cell>
          <cell r="I270">
            <v>6839.2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6839.2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F271" t="str">
            <v>M2</v>
          </cell>
          <cell r="G271">
            <v>1</v>
          </cell>
          <cell r="H271">
            <v>0</v>
          </cell>
          <cell r="I271">
            <v>6640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6640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E272" t="str">
            <v>각재</v>
          </cell>
          <cell r="F272" t="str">
            <v>M2</v>
          </cell>
          <cell r="G272">
            <v>8.7873462214411238E-2</v>
          </cell>
          <cell r="H272">
            <v>0</v>
          </cell>
          <cell r="I272">
            <v>6828.0000000000009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6828.0000000000009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F273" t="str">
            <v>才</v>
          </cell>
          <cell r="G273">
            <v>1</v>
          </cell>
          <cell r="H273">
            <v>0</v>
          </cell>
          <cell r="I273">
            <v>600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600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D274" t="str">
            <v>합판3회</v>
          </cell>
          <cell r="F274" t="str">
            <v>M2</v>
          </cell>
          <cell r="G274">
            <v>1</v>
          </cell>
          <cell r="H274" t="str">
            <v/>
          </cell>
          <cell r="I274">
            <v>17604</v>
          </cell>
          <cell r="J274">
            <v>37</v>
          </cell>
          <cell r="K274">
            <v>13000</v>
          </cell>
          <cell r="L274">
            <v>0</v>
          </cell>
          <cell r="M274">
            <v>0</v>
          </cell>
          <cell r="N274">
            <v>4556</v>
          </cell>
          <cell r="O274">
            <v>0</v>
          </cell>
          <cell r="P274">
            <v>0</v>
          </cell>
          <cell r="Q274">
            <v>0</v>
          </cell>
          <cell r="R274">
            <v>11</v>
          </cell>
        </row>
        <row r="275">
          <cell r="F275" t="str">
            <v/>
          </cell>
          <cell r="G275" t="str">
            <v/>
          </cell>
          <cell r="H275" t="str">
            <v/>
          </cell>
          <cell r="I275" t="str">
            <v/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/>
          </cell>
          <cell r="P275" t="str">
            <v/>
          </cell>
          <cell r="Q275" t="str">
            <v/>
          </cell>
          <cell r="R275" t="str">
            <v/>
          </cell>
        </row>
        <row r="276">
          <cell r="D276" t="str">
            <v>합판거푸집3회</v>
          </cell>
          <cell r="F276" t="str">
            <v>M2</v>
          </cell>
          <cell r="G276">
            <v>1</v>
          </cell>
          <cell r="H276" t="str">
            <v/>
          </cell>
          <cell r="I276">
            <v>17604</v>
          </cell>
          <cell r="J276">
            <v>37</v>
          </cell>
          <cell r="K276">
            <v>13000</v>
          </cell>
          <cell r="L276">
            <v>0</v>
          </cell>
          <cell r="M276">
            <v>0</v>
          </cell>
          <cell r="N276">
            <v>4556</v>
          </cell>
          <cell r="O276">
            <v>0</v>
          </cell>
          <cell r="P276">
            <v>0</v>
          </cell>
          <cell r="Q276">
            <v>0</v>
          </cell>
          <cell r="R276">
            <v>11</v>
          </cell>
        </row>
        <row r="277">
          <cell r="F277" t="str">
            <v/>
          </cell>
          <cell r="G277" t="str">
            <v/>
          </cell>
          <cell r="H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/>
          </cell>
          <cell r="Q277" t="str">
            <v/>
          </cell>
          <cell r="R277" t="str">
            <v/>
          </cell>
        </row>
        <row r="278">
          <cell r="E278" t="str">
            <v>합판거푸집1회</v>
          </cell>
          <cell r="F278" t="str">
            <v>회</v>
          </cell>
          <cell r="G278">
            <v>3</v>
          </cell>
          <cell r="H278" t="str">
            <v/>
          </cell>
          <cell r="I278">
            <v>4555.666666666667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4555.666666666667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F279" t="str">
            <v>M2</v>
          </cell>
          <cell r="I279">
            <v>13667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13667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E280" t="str">
            <v>합판거푸집(모작)</v>
          </cell>
          <cell r="F280" t="str">
            <v>M2</v>
          </cell>
          <cell r="G280">
            <v>1</v>
          </cell>
          <cell r="H280">
            <v>0</v>
          </cell>
          <cell r="I280">
            <v>13000</v>
          </cell>
          <cell r="J280">
            <v>0</v>
          </cell>
          <cell r="K280">
            <v>13000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F281" t="str">
            <v>M2</v>
          </cell>
          <cell r="G281">
            <v>1</v>
          </cell>
          <cell r="H281">
            <v>0</v>
          </cell>
          <cell r="I281">
            <v>13000</v>
          </cell>
          <cell r="J281">
            <v>0</v>
          </cell>
          <cell r="K281">
            <v>13000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E282" t="str">
            <v>면보수,크랙보수</v>
          </cell>
          <cell r="F282" t="str">
            <v>M2</v>
          </cell>
          <cell r="G282">
            <v>35</v>
          </cell>
          <cell r="H282">
            <v>0</v>
          </cell>
          <cell r="I282">
            <v>47.755102040816332</v>
          </cell>
          <cell r="J282">
            <v>36.734693877551024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11.020408163265307</v>
          </cell>
        </row>
        <row r="283">
          <cell r="F283" t="str">
            <v>M2</v>
          </cell>
          <cell r="G283">
            <v>1</v>
          </cell>
          <cell r="H283">
            <v>0</v>
          </cell>
          <cell r="I283">
            <v>1671.4285714285716</v>
          </cell>
          <cell r="J283">
            <v>1285.7142857142858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385.71428571428572</v>
          </cell>
        </row>
        <row r="284">
          <cell r="D284" t="str">
            <v>합판거푸집4회</v>
          </cell>
          <cell r="F284" t="str">
            <v>M2</v>
          </cell>
          <cell r="G284">
            <v>1</v>
          </cell>
          <cell r="H284" t="str">
            <v/>
          </cell>
          <cell r="I284">
            <v>16465</v>
          </cell>
          <cell r="J284">
            <v>37</v>
          </cell>
          <cell r="K284">
            <v>13000</v>
          </cell>
          <cell r="L284">
            <v>0</v>
          </cell>
          <cell r="M284">
            <v>0</v>
          </cell>
          <cell r="N284">
            <v>3417</v>
          </cell>
          <cell r="O284">
            <v>0</v>
          </cell>
          <cell r="P284">
            <v>0</v>
          </cell>
          <cell r="Q284">
            <v>0</v>
          </cell>
          <cell r="R284">
            <v>11</v>
          </cell>
        </row>
        <row r="285">
          <cell r="F285" t="str">
            <v/>
          </cell>
          <cell r="G285" t="str">
            <v/>
          </cell>
          <cell r="H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/>
          </cell>
          <cell r="P285" t="str">
            <v/>
          </cell>
          <cell r="Q285" t="str">
            <v/>
          </cell>
          <cell r="R285" t="str">
            <v/>
          </cell>
        </row>
        <row r="286">
          <cell r="E286" t="str">
            <v>합판거푸집1회</v>
          </cell>
          <cell r="F286" t="str">
            <v>회</v>
          </cell>
          <cell r="G286">
            <v>4</v>
          </cell>
          <cell r="H286" t="str">
            <v/>
          </cell>
          <cell r="I286">
            <v>3416.75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3416.75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F287" t="str">
            <v>M2</v>
          </cell>
          <cell r="I287">
            <v>13667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13667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E288" t="str">
            <v>합판거푸집(모작)</v>
          </cell>
          <cell r="F288" t="str">
            <v>M2</v>
          </cell>
          <cell r="G288">
            <v>1</v>
          </cell>
          <cell r="H288">
            <v>0</v>
          </cell>
          <cell r="I288">
            <v>13000</v>
          </cell>
          <cell r="J288">
            <v>0</v>
          </cell>
          <cell r="K288">
            <v>13000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F289" t="str">
            <v>M2</v>
          </cell>
          <cell r="G289">
            <v>1</v>
          </cell>
          <cell r="H289">
            <v>0</v>
          </cell>
          <cell r="I289">
            <v>13000</v>
          </cell>
          <cell r="J289">
            <v>0</v>
          </cell>
          <cell r="K289">
            <v>13000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E290" t="str">
            <v>면보수,크랙보수</v>
          </cell>
          <cell r="F290" t="str">
            <v>M2</v>
          </cell>
          <cell r="G290">
            <v>35</v>
          </cell>
          <cell r="H290">
            <v>0</v>
          </cell>
          <cell r="I290">
            <v>47.755102040816332</v>
          </cell>
          <cell r="J290">
            <v>36.734693877551024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11.020408163265307</v>
          </cell>
        </row>
        <row r="291">
          <cell r="F291" t="str">
            <v>M2</v>
          </cell>
          <cell r="G291">
            <v>1</v>
          </cell>
          <cell r="H291">
            <v>0</v>
          </cell>
          <cell r="I291">
            <v>1671.4285714285716</v>
          </cell>
          <cell r="J291">
            <v>1285.7142857142858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385.71428571428572</v>
          </cell>
        </row>
        <row r="292">
          <cell r="D292" t="str">
            <v>합판거푸집6회</v>
          </cell>
          <cell r="F292" t="str">
            <v>M2</v>
          </cell>
          <cell r="G292">
            <v>1</v>
          </cell>
          <cell r="H292" t="str">
            <v/>
          </cell>
          <cell r="I292">
            <v>15326</v>
          </cell>
          <cell r="J292">
            <v>37</v>
          </cell>
          <cell r="K292">
            <v>13000</v>
          </cell>
          <cell r="L292">
            <v>0</v>
          </cell>
          <cell r="M292">
            <v>0</v>
          </cell>
          <cell r="N292">
            <v>2278</v>
          </cell>
          <cell r="O292">
            <v>0</v>
          </cell>
          <cell r="P292">
            <v>0</v>
          </cell>
          <cell r="Q292">
            <v>0</v>
          </cell>
          <cell r="R292">
            <v>11</v>
          </cell>
        </row>
        <row r="293">
          <cell r="F293" t="str">
            <v/>
          </cell>
          <cell r="G293" t="str">
            <v/>
          </cell>
          <cell r="H293" t="str">
            <v/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/>
          </cell>
          <cell r="P293" t="str">
            <v/>
          </cell>
          <cell r="Q293" t="str">
            <v/>
          </cell>
          <cell r="R293" t="str">
            <v/>
          </cell>
        </row>
        <row r="294">
          <cell r="E294" t="str">
            <v>합판거푸집1회</v>
          </cell>
          <cell r="F294" t="str">
            <v>회</v>
          </cell>
          <cell r="G294">
            <v>6</v>
          </cell>
          <cell r="H294" t="str">
            <v/>
          </cell>
          <cell r="I294">
            <v>2277.8333333333335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2277.8333333333335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F295" t="str">
            <v>M2</v>
          </cell>
          <cell r="I295">
            <v>13667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13667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E296" t="str">
            <v>합판거푸집(모작)</v>
          </cell>
          <cell r="F296" t="str">
            <v>M2</v>
          </cell>
          <cell r="G296">
            <v>1</v>
          </cell>
          <cell r="H296">
            <v>0</v>
          </cell>
          <cell r="I296">
            <v>13000</v>
          </cell>
          <cell r="J296">
            <v>0</v>
          </cell>
          <cell r="K296">
            <v>13000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F297" t="str">
            <v>M2</v>
          </cell>
          <cell r="G297">
            <v>1</v>
          </cell>
          <cell r="H297">
            <v>0</v>
          </cell>
          <cell r="I297">
            <v>13000</v>
          </cell>
          <cell r="J297">
            <v>0</v>
          </cell>
          <cell r="K297">
            <v>13000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E298" t="str">
            <v>면보수,크랙보수</v>
          </cell>
          <cell r="F298" t="str">
            <v>M2</v>
          </cell>
          <cell r="G298">
            <v>35</v>
          </cell>
          <cell r="H298">
            <v>0</v>
          </cell>
          <cell r="I298">
            <v>47.755102040816332</v>
          </cell>
          <cell r="J298">
            <v>36.734693877551024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11.020408163265307</v>
          </cell>
        </row>
        <row r="299">
          <cell r="F299" t="str">
            <v>M2</v>
          </cell>
          <cell r="G299">
            <v>1</v>
          </cell>
          <cell r="H299">
            <v>0</v>
          </cell>
          <cell r="I299">
            <v>1671.4285714285716</v>
          </cell>
          <cell r="J299">
            <v>1285.7142857142858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385.71428571428572</v>
          </cell>
        </row>
        <row r="300">
          <cell r="D300" t="str">
            <v>스치로폴T=10mm</v>
          </cell>
          <cell r="F300" t="str">
            <v>M2</v>
          </cell>
          <cell r="G300">
            <v>1</v>
          </cell>
          <cell r="H300" t="str">
            <v/>
          </cell>
          <cell r="I300">
            <v>1400</v>
          </cell>
          <cell r="J300">
            <v>222</v>
          </cell>
          <cell r="K300">
            <v>0</v>
          </cell>
          <cell r="L300">
            <v>1111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67</v>
          </cell>
          <cell r="S300">
            <v>0</v>
          </cell>
        </row>
        <row r="301">
          <cell r="F301" t="str">
            <v/>
          </cell>
          <cell r="G301" t="str">
            <v/>
          </cell>
          <cell r="H301" t="str">
            <v/>
          </cell>
          <cell r="I301" t="str">
            <v/>
          </cell>
          <cell r="J301" t="str">
            <v/>
          </cell>
          <cell r="K301" t="str">
            <v/>
          </cell>
          <cell r="L301" t="str">
            <v/>
          </cell>
          <cell r="M301" t="str">
            <v/>
          </cell>
          <cell r="N301" t="str">
            <v/>
          </cell>
          <cell r="O301" t="str">
            <v/>
          </cell>
          <cell r="P301" t="str">
            <v/>
          </cell>
          <cell r="Q301" t="str">
            <v/>
          </cell>
          <cell r="R301" t="str">
            <v/>
          </cell>
        </row>
        <row r="302">
          <cell r="E302" t="str">
            <v>스치로폴T=10mm</v>
          </cell>
          <cell r="F302" t="str">
            <v>M2</v>
          </cell>
          <cell r="G302">
            <v>1.62</v>
          </cell>
          <cell r="H302">
            <v>0</v>
          </cell>
          <cell r="I302">
            <v>1111.1111111111111</v>
          </cell>
          <cell r="J302">
            <v>0</v>
          </cell>
          <cell r="K302">
            <v>0</v>
          </cell>
          <cell r="L302">
            <v>1111.1111111111111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F303" t="str">
            <v>장</v>
          </cell>
          <cell r="G303">
            <v>1</v>
          </cell>
          <cell r="H303">
            <v>0</v>
          </cell>
          <cell r="I303">
            <v>1800</v>
          </cell>
          <cell r="J303">
            <v>0</v>
          </cell>
          <cell r="K303">
            <v>0</v>
          </cell>
          <cell r="L303">
            <v>1800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E304" t="str">
            <v>보통인부</v>
          </cell>
          <cell r="F304" t="str">
            <v>M2</v>
          </cell>
          <cell r="G304">
            <v>405</v>
          </cell>
          <cell r="H304">
            <v>0</v>
          </cell>
          <cell r="I304">
            <v>288.88888888888891</v>
          </cell>
          <cell r="J304">
            <v>222.22222222222223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66.666666666666671</v>
          </cell>
        </row>
        <row r="305">
          <cell r="F305" t="str">
            <v>일</v>
          </cell>
          <cell r="G305">
            <v>2</v>
          </cell>
          <cell r="H305">
            <v>0</v>
          </cell>
          <cell r="I305">
            <v>117000</v>
          </cell>
          <cell r="J305">
            <v>90000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27000</v>
          </cell>
        </row>
        <row r="306">
          <cell r="D306" t="str">
            <v>스치로폴T=20mm</v>
          </cell>
          <cell r="F306" t="str">
            <v>M2</v>
          </cell>
          <cell r="G306">
            <v>1</v>
          </cell>
          <cell r="H306" t="str">
            <v/>
          </cell>
          <cell r="I306">
            <v>1904</v>
          </cell>
          <cell r="J306">
            <v>278</v>
          </cell>
          <cell r="K306">
            <v>0</v>
          </cell>
          <cell r="L306">
            <v>1543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83</v>
          </cell>
        </row>
        <row r="307"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/>
          </cell>
          <cell r="P307" t="str">
            <v/>
          </cell>
          <cell r="Q307" t="str">
            <v/>
          </cell>
          <cell r="R307" t="str">
            <v/>
          </cell>
        </row>
        <row r="308">
          <cell r="E308" t="str">
            <v>스치로폴T=20mm</v>
          </cell>
          <cell r="F308" t="str">
            <v>M2</v>
          </cell>
          <cell r="G308">
            <v>1.62</v>
          </cell>
          <cell r="H308">
            <v>0</v>
          </cell>
          <cell r="I308">
            <v>1543.2098765432097</v>
          </cell>
          <cell r="J308">
            <v>0</v>
          </cell>
          <cell r="K308">
            <v>0</v>
          </cell>
          <cell r="L308">
            <v>1543.2098765432097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F309" t="str">
            <v>장</v>
          </cell>
          <cell r="G309">
            <v>1</v>
          </cell>
          <cell r="H309">
            <v>0</v>
          </cell>
          <cell r="I309">
            <v>2500</v>
          </cell>
          <cell r="J309">
            <v>0</v>
          </cell>
          <cell r="K309">
            <v>0</v>
          </cell>
          <cell r="L309">
            <v>2500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E310" t="str">
            <v>보통인부</v>
          </cell>
          <cell r="F310" t="str">
            <v>M2</v>
          </cell>
          <cell r="G310">
            <v>324</v>
          </cell>
          <cell r="H310">
            <v>0</v>
          </cell>
          <cell r="I310">
            <v>361.11111111111109</v>
          </cell>
          <cell r="J310">
            <v>277.77777777777777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83.333333333333329</v>
          </cell>
        </row>
        <row r="311">
          <cell r="F311" t="str">
            <v>일</v>
          </cell>
          <cell r="G311">
            <v>2</v>
          </cell>
          <cell r="H311">
            <v>0</v>
          </cell>
          <cell r="I311">
            <v>117000</v>
          </cell>
          <cell r="J311">
            <v>90000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27000</v>
          </cell>
        </row>
        <row r="312">
          <cell r="D312" t="str">
            <v>물푸기</v>
          </cell>
          <cell r="F312" t="str">
            <v>HR</v>
          </cell>
          <cell r="G312">
            <v>1</v>
          </cell>
          <cell r="H312" t="str">
            <v/>
          </cell>
          <cell r="I312">
            <v>7850</v>
          </cell>
          <cell r="J312">
            <v>4500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2000</v>
          </cell>
          <cell r="P312">
            <v>0</v>
          </cell>
          <cell r="Q312">
            <v>0</v>
          </cell>
          <cell r="R312">
            <v>1350</v>
          </cell>
        </row>
        <row r="314">
          <cell r="E314" t="str">
            <v>보통인부</v>
          </cell>
          <cell r="F314" t="str">
            <v>HR</v>
          </cell>
          <cell r="G314">
            <v>10</v>
          </cell>
          <cell r="H314">
            <v>0</v>
          </cell>
          <cell r="I314">
            <v>5850</v>
          </cell>
          <cell r="J314">
            <v>4500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1350</v>
          </cell>
        </row>
        <row r="315">
          <cell r="F315" t="str">
            <v>일</v>
          </cell>
          <cell r="G315">
            <v>1</v>
          </cell>
          <cell r="H315">
            <v>0</v>
          </cell>
          <cell r="I315">
            <v>58500</v>
          </cell>
          <cell r="J315">
            <v>45000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13500</v>
          </cell>
        </row>
        <row r="316">
          <cell r="E316" t="str">
            <v>양수기(임대)</v>
          </cell>
          <cell r="F316" t="str">
            <v>HR</v>
          </cell>
          <cell r="G316">
            <v>10</v>
          </cell>
          <cell r="H316">
            <v>0</v>
          </cell>
          <cell r="I316">
            <v>2000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2000</v>
          </cell>
          <cell r="P316">
            <v>0</v>
          </cell>
          <cell r="Q316">
            <v>0</v>
          </cell>
          <cell r="R316">
            <v>0</v>
          </cell>
        </row>
        <row r="317">
          <cell r="F317" t="str">
            <v>일</v>
          </cell>
          <cell r="G317">
            <v>1</v>
          </cell>
          <cell r="H317">
            <v>0</v>
          </cell>
          <cell r="I317">
            <v>20000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20000</v>
          </cell>
          <cell r="P317">
            <v>0</v>
          </cell>
          <cell r="Q317">
            <v>0</v>
          </cell>
          <cell r="R317">
            <v>0</v>
          </cell>
        </row>
        <row r="318">
          <cell r="D318" t="str">
            <v>철근가공조립(보통)</v>
          </cell>
          <cell r="F318" t="str">
            <v>TON</v>
          </cell>
          <cell r="G318">
            <v>1</v>
          </cell>
          <cell r="H318" t="str">
            <v/>
          </cell>
          <cell r="I318">
            <v>180000</v>
          </cell>
          <cell r="J318">
            <v>0</v>
          </cell>
          <cell r="K318">
            <v>180000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F319" t="str">
            <v/>
          </cell>
          <cell r="G319" t="str">
            <v/>
          </cell>
          <cell r="H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/>
          </cell>
          <cell r="P319" t="str">
            <v/>
          </cell>
          <cell r="Q319" t="str">
            <v/>
          </cell>
          <cell r="R319" t="str">
            <v/>
          </cell>
        </row>
        <row r="320">
          <cell r="E320" t="str">
            <v>철근가공조립(모작)</v>
          </cell>
          <cell r="F320" t="str">
            <v>TON</v>
          </cell>
          <cell r="G320">
            <v>1</v>
          </cell>
          <cell r="H320">
            <v>0</v>
          </cell>
          <cell r="I320">
            <v>180000</v>
          </cell>
          <cell r="J320">
            <v>0</v>
          </cell>
          <cell r="K320">
            <v>180000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F321" t="str">
            <v>TON</v>
          </cell>
          <cell r="G321">
            <v>1</v>
          </cell>
          <cell r="H321">
            <v>0</v>
          </cell>
          <cell r="I321">
            <v>180000</v>
          </cell>
          <cell r="J321">
            <v>0</v>
          </cell>
          <cell r="K321">
            <v>180000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D322" t="str">
            <v>철근가공조립(복잡)</v>
          </cell>
          <cell r="F322" t="str">
            <v>TON</v>
          </cell>
          <cell r="G322">
            <v>1</v>
          </cell>
          <cell r="H322" t="str">
            <v/>
          </cell>
          <cell r="I322">
            <v>180000</v>
          </cell>
          <cell r="J322">
            <v>0</v>
          </cell>
          <cell r="K322">
            <v>180000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F323" t="str">
            <v/>
          </cell>
          <cell r="G323" t="str">
            <v/>
          </cell>
          <cell r="H323" t="str">
            <v/>
          </cell>
          <cell r="I323" t="str">
            <v/>
          </cell>
          <cell r="J323" t="str">
            <v/>
          </cell>
          <cell r="K323" t="str">
            <v/>
          </cell>
          <cell r="L323" t="str">
            <v/>
          </cell>
          <cell r="M323" t="str">
            <v/>
          </cell>
          <cell r="N323" t="str">
            <v/>
          </cell>
          <cell r="O323" t="str">
            <v/>
          </cell>
          <cell r="P323" t="str">
            <v/>
          </cell>
          <cell r="Q323" t="str">
            <v/>
          </cell>
          <cell r="R323" t="str">
            <v/>
          </cell>
        </row>
        <row r="324">
          <cell r="E324" t="str">
            <v>철근가공조립(모작)</v>
          </cell>
          <cell r="F324" t="str">
            <v>TON</v>
          </cell>
          <cell r="G324">
            <v>1</v>
          </cell>
          <cell r="H324">
            <v>0</v>
          </cell>
          <cell r="I324">
            <v>180000</v>
          </cell>
          <cell r="J324">
            <v>0</v>
          </cell>
          <cell r="K324">
            <v>180000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F325" t="str">
            <v>TON</v>
          </cell>
          <cell r="G325">
            <v>1</v>
          </cell>
          <cell r="H325">
            <v>0</v>
          </cell>
          <cell r="I325">
            <v>180000</v>
          </cell>
          <cell r="J325">
            <v>0</v>
          </cell>
          <cell r="K325">
            <v>180000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D326" t="str">
            <v>철근가공조립(매우복잡)</v>
          </cell>
          <cell r="F326" t="str">
            <v>TON</v>
          </cell>
          <cell r="G326">
            <v>1</v>
          </cell>
          <cell r="H326" t="str">
            <v/>
          </cell>
          <cell r="I326">
            <v>180000</v>
          </cell>
          <cell r="J326">
            <v>0</v>
          </cell>
          <cell r="K326">
            <v>180000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F327" t="str">
            <v/>
          </cell>
          <cell r="G327" t="str">
            <v/>
          </cell>
          <cell r="H327" t="str">
            <v/>
          </cell>
          <cell r="I327" t="str">
            <v/>
          </cell>
          <cell r="J327" t="str">
            <v/>
          </cell>
          <cell r="K327" t="str">
            <v/>
          </cell>
          <cell r="L327" t="str">
            <v/>
          </cell>
          <cell r="M327" t="str">
            <v/>
          </cell>
          <cell r="N327" t="str">
            <v/>
          </cell>
          <cell r="O327" t="str">
            <v/>
          </cell>
          <cell r="P327" t="str">
            <v/>
          </cell>
          <cell r="Q327" t="str">
            <v/>
          </cell>
          <cell r="R327" t="str">
            <v/>
          </cell>
        </row>
        <row r="328">
          <cell r="E328" t="str">
            <v>철근가공조립(모작)</v>
          </cell>
          <cell r="F328" t="str">
            <v>TON</v>
          </cell>
          <cell r="G328">
            <v>1</v>
          </cell>
          <cell r="H328">
            <v>0</v>
          </cell>
          <cell r="I328">
            <v>180000</v>
          </cell>
          <cell r="J328">
            <v>0</v>
          </cell>
          <cell r="K328">
            <v>180000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F329" t="str">
            <v>TON</v>
          </cell>
          <cell r="G329">
            <v>1</v>
          </cell>
          <cell r="H329">
            <v>0</v>
          </cell>
          <cell r="I329">
            <v>180000</v>
          </cell>
          <cell r="J329">
            <v>0</v>
          </cell>
          <cell r="K329">
            <v>180000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D330" t="str">
            <v>스페이샤 설치</v>
          </cell>
          <cell r="E330" t="str">
            <v>매직스페이샤</v>
          </cell>
          <cell r="F330" t="str">
            <v>M3</v>
          </cell>
          <cell r="G330">
            <v>0.125</v>
          </cell>
          <cell r="H330">
            <v>240</v>
          </cell>
          <cell r="I330">
            <v>280</v>
          </cell>
          <cell r="J330">
            <v>0</v>
          </cell>
          <cell r="K330">
            <v>0</v>
          </cell>
          <cell r="L330">
            <v>280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F331" t="str">
            <v>EA</v>
          </cell>
          <cell r="G331">
            <v>1</v>
          </cell>
          <cell r="H331">
            <v>30</v>
          </cell>
          <cell r="I331">
            <v>35</v>
          </cell>
          <cell r="J331">
            <v>0</v>
          </cell>
          <cell r="K331">
            <v>0</v>
          </cell>
          <cell r="L331">
            <v>35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D332" t="str">
            <v>무근콘크리트타설</v>
          </cell>
          <cell r="F332" t="str">
            <v>M3</v>
          </cell>
          <cell r="G332">
            <v>1</v>
          </cell>
          <cell r="H332" t="str">
            <v/>
          </cell>
          <cell r="I332">
            <v>19900</v>
          </cell>
          <cell r="J332">
            <v>3000</v>
          </cell>
          <cell r="K332">
            <v>6000</v>
          </cell>
          <cell r="L332">
            <v>0</v>
          </cell>
          <cell r="M332">
            <v>0</v>
          </cell>
          <cell r="N332">
            <v>0</v>
          </cell>
          <cell r="O332">
            <v>10000</v>
          </cell>
          <cell r="P332">
            <v>0</v>
          </cell>
          <cell r="Q332">
            <v>0</v>
          </cell>
          <cell r="R332">
            <v>900</v>
          </cell>
        </row>
        <row r="333"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/>
          </cell>
          <cell r="P333" t="str">
            <v/>
          </cell>
          <cell r="Q333" t="str">
            <v/>
          </cell>
          <cell r="R333" t="str">
            <v/>
          </cell>
        </row>
        <row r="334">
          <cell r="E334" t="str">
            <v>콘크리트 타설(모작)</v>
          </cell>
          <cell r="F334" t="str">
            <v>M3</v>
          </cell>
          <cell r="G334">
            <v>1</v>
          </cell>
          <cell r="H334">
            <v>0</v>
          </cell>
          <cell r="I334">
            <v>6000</v>
          </cell>
          <cell r="J334">
            <v>0</v>
          </cell>
          <cell r="K334">
            <v>6000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F335" t="str">
            <v>M3</v>
          </cell>
          <cell r="G335">
            <v>1</v>
          </cell>
          <cell r="H335">
            <v>0</v>
          </cell>
          <cell r="I335">
            <v>6000</v>
          </cell>
          <cell r="J335">
            <v>0</v>
          </cell>
          <cell r="K335">
            <v>6000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E336" t="str">
            <v>펌프카</v>
          </cell>
          <cell r="F336" t="str">
            <v>M3</v>
          </cell>
          <cell r="G336">
            <v>80</v>
          </cell>
          <cell r="H336">
            <v>10000</v>
          </cell>
          <cell r="I336">
            <v>10000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10000</v>
          </cell>
          <cell r="P336">
            <v>0</v>
          </cell>
          <cell r="Q336">
            <v>0</v>
          </cell>
          <cell r="R336">
            <v>0</v>
          </cell>
        </row>
        <row r="337">
          <cell r="F337" t="str">
            <v>일</v>
          </cell>
          <cell r="G337">
            <v>1</v>
          </cell>
          <cell r="H337">
            <v>800000</v>
          </cell>
          <cell r="I337">
            <v>800000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800000</v>
          </cell>
          <cell r="P337">
            <v>0</v>
          </cell>
          <cell r="Q337">
            <v>0</v>
          </cell>
          <cell r="R337">
            <v>0</v>
          </cell>
        </row>
        <row r="338">
          <cell r="E338" t="str">
            <v>보통인부</v>
          </cell>
          <cell r="F338" t="str">
            <v>M3</v>
          </cell>
          <cell r="G338">
            <v>15</v>
          </cell>
          <cell r="H338">
            <v>0</v>
          </cell>
          <cell r="I338">
            <v>3900</v>
          </cell>
          <cell r="J338">
            <v>3000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900</v>
          </cell>
        </row>
        <row r="339">
          <cell r="F339" t="str">
            <v>일</v>
          </cell>
          <cell r="G339">
            <v>1</v>
          </cell>
          <cell r="H339">
            <v>0</v>
          </cell>
          <cell r="I339">
            <v>58500</v>
          </cell>
          <cell r="J339">
            <v>45000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13500</v>
          </cell>
        </row>
        <row r="340">
          <cell r="D340" t="str">
            <v>펌프카타설</v>
          </cell>
          <cell r="F340" t="str">
            <v>M3</v>
          </cell>
          <cell r="G340">
            <v>1</v>
          </cell>
          <cell r="H340" t="str">
            <v/>
          </cell>
          <cell r="I340">
            <v>11333</v>
          </cell>
          <cell r="J340">
            <v>0</v>
          </cell>
          <cell r="K340">
            <v>6000</v>
          </cell>
          <cell r="L340">
            <v>0</v>
          </cell>
          <cell r="M340">
            <v>0</v>
          </cell>
          <cell r="N340">
            <v>0</v>
          </cell>
          <cell r="O340">
            <v>5333</v>
          </cell>
          <cell r="P340">
            <v>0</v>
          </cell>
          <cell r="Q340">
            <v>0</v>
          </cell>
          <cell r="R340">
            <v>0</v>
          </cell>
        </row>
        <row r="341"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  <cell r="R341" t="str">
            <v/>
          </cell>
        </row>
        <row r="342">
          <cell r="E342" t="str">
            <v>콘크리트 타설(모작)</v>
          </cell>
          <cell r="F342" t="str">
            <v>M3</v>
          </cell>
          <cell r="G342">
            <v>1</v>
          </cell>
          <cell r="H342">
            <v>0</v>
          </cell>
          <cell r="I342">
            <v>6000</v>
          </cell>
          <cell r="J342">
            <v>0</v>
          </cell>
          <cell r="K342">
            <v>6000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</row>
        <row r="343">
          <cell r="F343" t="str">
            <v>M3</v>
          </cell>
          <cell r="G343">
            <v>1</v>
          </cell>
          <cell r="H343">
            <v>0</v>
          </cell>
          <cell r="I343">
            <v>6000</v>
          </cell>
          <cell r="J343">
            <v>0</v>
          </cell>
          <cell r="K343">
            <v>6000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</row>
        <row r="344">
          <cell r="E344" t="str">
            <v>펌프카</v>
          </cell>
          <cell r="F344" t="str">
            <v>M3</v>
          </cell>
          <cell r="G344">
            <v>150</v>
          </cell>
          <cell r="H344">
            <v>5333.333333333333</v>
          </cell>
          <cell r="I344">
            <v>5333.333333333333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5333.333333333333</v>
          </cell>
          <cell r="P344">
            <v>0</v>
          </cell>
          <cell r="Q344">
            <v>0</v>
          </cell>
          <cell r="R344">
            <v>0</v>
          </cell>
        </row>
        <row r="345">
          <cell r="F345" t="str">
            <v>일</v>
          </cell>
          <cell r="G345">
            <v>1</v>
          </cell>
          <cell r="H345">
            <v>800000</v>
          </cell>
          <cell r="I345">
            <v>800000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800000</v>
          </cell>
          <cell r="P345">
            <v>0</v>
          </cell>
          <cell r="Q345">
            <v>0</v>
          </cell>
          <cell r="R345">
            <v>0</v>
          </cell>
        </row>
        <row r="346">
          <cell r="D346" t="str">
            <v>철근콘크리트타설</v>
          </cell>
          <cell r="F346" t="str">
            <v>M3</v>
          </cell>
          <cell r="G346">
            <v>1</v>
          </cell>
          <cell r="H346" t="str">
            <v/>
          </cell>
          <cell r="I346">
            <v>11333</v>
          </cell>
          <cell r="J346">
            <v>0</v>
          </cell>
          <cell r="K346">
            <v>6000</v>
          </cell>
          <cell r="L346">
            <v>0</v>
          </cell>
          <cell r="M346">
            <v>0</v>
          </cell>
          <cell r="N346">
            <v>0</v>
          </cell>
          <cell r="O346">
            <v>5333</v>
          </cell>
          <cell r="P346">
            <v>0</v>
          </cell>
          <cell r="Q346">
            <v>0</v>
          </cell>
          <cell r="R346">
            <v>0</v>
          </cell>
        </row>
        <row r="347"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/>
          </cell>
          <cell r="P347" t="str">
            <v/>
          </cell>
          <cell r="Q347" t="str">
            <v/>
          </cell>
          <cell r="R347" t="str">
            <v/>
          </cell>
        </row>
        <row r="348">
          <cell r="E348" t="str">
            <v>콘크리트 타설(모작)</v>
          </cell>
          <cell r="F348" t="str">
            <v>M3</v>
          </cell>
          <cell r="G348">
            <v>1</v>
          </cell>
          <cell r="H348">
            <v>0</v>
          </cell>
          <cell r="I348">
            <v>6000</v>
          </cell>
          <cell r="J348">
            <v>0</v>
          </cell>
          <cell r="K348">
            <v>6000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F349" t="str">
            <v>M3</v>
          </cell>
          <cell r="G349">
            <v>1</v>
          </cell>
          <cell r="H349">
            <v>0</v>
          </cell>
          <cell r="I349">
            <v>6000</v>
          </cell>
          <cell r="J349">
            <v>0</v>
          </cell>
          <cell r="K349">
            <v>6000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E350" t="str">
            <v>펌프카</v>
          </cell>
          <cell r="F350" t="str">
            <v>M3</v>
          </cell>
          <cell r="G350">
            <v>150</v>
          </cell>
          <cell r="H350">
            <v>5333.333333333333</v>
          </cell>
          <cell r="I350">
            <v>5333.333333333333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5333.333333333333</v>
          </cell>
          <cell r="P350">
            <v>0</v>
          </cell>
          <cell r="Q350">
            <v>0</v>
          </cell>
          <cell r="R350">
            <v>0</v>
          </cell>
        </row>
        <row r="351">
          <cell r="F351" t="str">
            <v>일</v>
          </cell>
          <cell r="G351">
            <v>1</v>
          </cell>
          <cell r="H351">
            <v>800000</v>
          </cell>
          <cell r="I351">
            <v>800000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800000</v>
          </cell>
          <cell r="P351">
            <v>0</v>
          </cell>
          <cell r="Q351">
            <v>0</v>
          </cell>
          <cell r="R351">
            <v>0</v>
          </cell>
        </row>
        <row r="352">
          <cell r="D352" t="str">
            <v>슬라브 양생</v>
          </cell>
          <cell r="F352" t="str">
            <v>M3</v>
          </cell>
          <cell r="G352">
            <v>1</v>
          </cell>
          <cell r="H352" t="str">
            <v/>
          </cell>
          <cell r="I352">
            <v>447</v>
          </cell>
          <cell r="J352">
            <v>129</v>
          </cell>
          <cell r="K352">
            <v>0</v>
          </cell>
          <cell r="L352">
            <v>279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39</v>
          </cell>
        </row>
        <row r="353"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/>
          </cell>
          <cell r="P353" t="str">
            <v/>
          </cell>
          <cell r="Q353" t="str">
            <v/>
          </cell>
          <cell r="R353" t="str">
            <v/>
          </cell>
        </row>
        <row r="354">
          <cell r="E354" t="str">
            <v>양생재</v>
          </cell>
          <cell r="F354" t="str">
            <v>M2</v>
          </cell>
          <cell r="G354">
            <v>7</v>
          </cell>
          <cell r="H354">
            <v>0</v>
          </cell>
          <cell r="I354">
            <v>278.57142857142856</v>
          </cell>
          <cell r="J354">
            <v>0</v>
          </cell>
          <cell r="K354">
            <v>0</v>
          </cell>
          <cell r="L354">
            <v>278.57142857142856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</row>
        <row r="355">
          <cell r="F355" t="str">
            <v>ℓ</v>
          </cell>
          <cell r="G355">
            <v>1</v>
          </cell>
          <cell r="H355">
            <v>0</v>
          </cell>
          <cell r="I355">
            <v>1950</v>
          </cell>
          <cell r="J355">
            <v>0</v>
          </cell>
          <cell r="K355">
            <v>0</v>
          </cell>
          <cell r="L355">
            <v>1950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E356" t="str">
            <v>보통인부</v>
          </cell>
          <cell r="F356" t="str">
            <v>M2</v>
          </cell>
          <cell r="G356">
            <v>350</v>
          </cell>
          <cell r="H356">
            <v>0</v>
          </cell>
          <cell r="I356">
            <v>167.14285714285717</v>
          </cell>
          <cell r="J356">
            <v>128.57142857142858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38.571428571428569</v>
          </cell>
        </row>
        <row r="357">
          <cell r="F357" t="str">
            <v>일</v>
          </cell>
          <cell r="G357">
            <v>1</v>
          </cell>
          <cell r="H357">
            <v>0</v>
          </cell>
          <cell r="I357">
            <v>58500</v>
          </cell>
          <cell r="J357">
            <v>45000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13500</v>
          </cell>
        </row>
        <row r="358">
          <cell r="D358" t="str">
            <v>데크휘니샤 면고르기</v>
          </cell>
          <cell r="F358" t="str">
            <v>M2</v>
          </cell>
          <cell r="G358">
            <v>1</v>
          </cell>
          <cell r="H358" t="str">
            <v/>
          </cell>
          <cell r="I358">
            <v>697</v>
          </cell>
          <cell r="J358">
            <v>125</v>
          </cell>
          <cell r="K358">
            <v>0</v>
          </cell>
          <cell r="L358">
            <v>6</v>
          </cell>
          <cell r="M358">
            <v>0</v>
          </cell>
          <cell r="N358">
            <v>0</v>
          </cell>
          <cell r="O358">
            <v>541</v>
          </cell>
          <cell r="P358">
            <v>0</v>
          </cell>
          <cell r="Q358">
            <v>3</v>
          </cell>
          <cell r="R358">
            <v>22</v>
          </cell>
        </row>
        <row r="359">
          <cell r="F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  <cell r="R359" t="str">
            <v/>
          </cell>
        </row>
        <row r="360">
          <cell r="D360" t="str">
            <v>레일설치</v>
          </cell>
          <cell r="E360" t="str">
            <v>용접공</v>
          </cell>
          <cell r="F360" t="str">
            <v>M2</v>
          </cell>
          <cell r="G360">
            <v>2000</v>
          </cell>
          <cell r="H360">
            <v>0</v>
          </cell>
          <cell r="I360">
            <v>88.5</v>
          </cell>
          <cell r="J360">
            <v>80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8.5</v>
          </cell>
        </row>
        <row r="361">
          <cell r="F361" t="str">
            <v>일</v>
          </cell>
          <cell r="G361">
            <v>2</v>
          </cell>
          <cell r="H361">
            <v>0</v>
          </cell>
          <cell r="I361">
            <v>177000</v>
          </cell>
          <cell r="J361">
            <v>160000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17000</v>
          </cell>
        </row>
        <row r="362">
          <cell r="E362" t="str">
            <v>용접기</v>
          </cell>
          <cell r="F362" t="str">
            <v>M2</v>
          </cell>
          <cell r="G362">
            <v>2000</v>
          </cell>
          <cell r="H362">
            <v>0</v>
          </cell>
          <cell r="I362">
            <v>31</v>
          </cell>
          <cell r="J362">
            <v>0</v>
          </cell>
          <cell r="K362">
            <v>0</v>
          </cell>
          <cell r="L362">
            <v>6</v>
          </cell>
          <cell r="M362">
            <v>0</v>
          </cell>
          <cell r="N362">
            <v>0</v>
          </cell>
          <cell r="O362">
            <v>25</v>
          </cell>
          <cell r="P362">
            <v>0</v>
          </cell>
          <cell r="Q362">
            <v>0</v>
          </cell>
          <cell r="R362">
            <v>0</v>
          </cell>
        </row>
        <row r="363">
          <cell r="F363" t="str">
            <v>일</v>
          </cell>
          <cell r="G363">
            <v>1</v>
          </cell>
          <cell r="H363">
            <v>0</v>
          </cell>
          <cell r="I363">
            <v>62000</v>
          </cell>
          <cell r="J363">
            <v>0</v>
          </cell>
          <cell r="K363">
            <v>0</v>
          </cell>
          <cell r="L363">
            <v>12000</v>
          </cell>
          <cell r="M363">
            <v>0</v>
          </cell>
          <cell r="N363">
            <v>0</v>
          </cell>
          <cell r="O363">
            <v>50000</v>
          </cell>
          <cell r="P363">
            <v>0</v>
          </cell>
          <cell r="Q363">
            <v>0</v>
          </cell>
          <cell r="R363">
            <v>0</v>
          </cell>
        </row>
        <row r="364">
          <cell r="E364" t="str">
            <v>데크휘니샤</v>
          </cell>
          <cell r="F364" t="str">
            <v>M2</v>
          </cell>
          <cell r="G364">
            <v>4000</v>
          </cell>
          <cell r="H364">
            <v>0</v>
          </cell>
          <cell r="I364">
            <v>500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500</v>
          </cell>
          <cell r="P364">
            <v>0</v>
          </cell>
          <cell r="Q364">
            <v>0</v>
          </cell>
          <cell r="R364">
            <v>0</v>
          </cell>
        </row>
        <row r="365">
          <cell r="F365" t="str">
            <v>일</v>
          </cell>
          <cell r="G365">
            <v>1</v>
          </cell>
          <cell r="H365">
            <v>0</v>
          </cell>
          <cell r="I365">
            <v>2000000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2000000</v>
          </cell>
          <cell r="P365">
            <v>0</v>
          </cell>
          <cell r="Q365">
            <v>0</v>
          </cell>
          <cell r="R365">
            <v>0</v>
          </cell>
        </row>
        <row r="366">
          <cell r="E366" t="str">
            <v>발전기</v>
          </cell>
          <cell r="F366" t="str">
            <v>M2</v>
          </cell>
          <cell r="G366">
            <v>2000</v>
          </cell>
          <cell r="H366">
            <v>0</v>
          </cell>
          <cell r="I366">
            <v>19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16</v>
          </cell>
          <cell r="P366">
            <v>0</v>
          </cell>
          <cell r="Q366">
            <v>3</v>
          </cell>
          <cell r="R366">
            <v>0</v>
          </cell>
        </row>
        <row r="367">
          <cell r="F367" t="str">
            <v>일</v>
          </cell>
          <cell r="G367">
            <v>1</v>
          </cell>
          <cell r="H367">
            <v>0</v>
          </cell>
          <cell r="I367">
            <v>38000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32000</v>
          </cell>
          <cell r="P367">
            <v>0</v>
          </cell>
          <cell r="Q367">
            <v>6000</v>
          </cell>
          <cell r="R367">
            <v>0</v>
          </cell>
        </row>
        <row r="368">
          <cell r="E368" t="str">
            <v>보통인부</v>
          </cell>
          <cell r="F368" t="str">
            <v>M2</v>
          </cell>
          <cell r="G368">
            <v>2000</v>
          </cell>
          <cell r="H368">
            <v>0</v>
          </cell>
          <cell r="I368">
            <v>58.5</v>
          </cell>
          <cell r="J368">
            <v>45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13.5</v>
          </cell>
        </row>
        <row r="369">
          <cell r="F369" t="str">
            <v>일</v>
          </cell>
          <cell r="G369">
            <v>2</v>
          </cell>
          <cell r="H369">
            <v>0</v>
          </cell>
          <cell r="I369">
            <v>117000</v>
          </cell>
          <cell r="J369">
            <v>90000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27000</v>
          </cell>
        </row>
        <row r="370">
          <cell r="D370" t="str">
            <v>L형측구 TYPE-1</v>
          </cell>
          <cell r="F370" t="str">
            <v>M</v>
          </cell>
          <cell r="G370">
            <v>1</v>
          </cell>
          <cell r="H370" t="str">
            <v/>
          </cell>
          <cell r="I370">
            <v>21354</v>
          </cell>
          <cell r="J370">
            <v>1751</v>
          </cell>
          <cell r="K370">
            <v>16512</v>
          </cell>
          <cell r="L370">
            <v>25</v>
          </cell>
          <cell r="M370">
            <v>0</v>
          </cell>
          <cell r="N370">
            <v>517</v>
          </cell>
          <cell r="O370">
            <v>2052</v>
          </cell>
          <cell r="P370">
            <v>0</v>
          </cell>
          <cell r="Q370">
            <v>0</v>
          </cell>
          <cell r="R370">
            <v>497</v>
          </cell>
        </row>
        <row r="371"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N371" t="str">
            <v/>
          </cell>
          <cell r="O371" t="str">
            <v/>
          </cell>
          <cell r="P371" t="str">
            <v/>
          </cell>
          <cell r="Q371" t="str">
            <v/>
          </cell>
          <cell r="R371" t="str">
            <v/>
          </cell>
        </row>
        <row r="372">
          <cell r="E372" t="str">
            <v>철근콘크리트타설</v>
          </cell>
          <cell r="F372" t="str">
            <v>M3</v>
          </cell>
          <cell r="G372">
            <v>2.8490028490028494</v>
          </cell>
          <cell r="H372" t="str">
            <v/>
          </cell>
          <cell r="I372">
            <v>3977.8829999999994</v>
          </cell>
          <cell r="J372">
            <v>0</v>
          </cell>
          <cell r="K372">
            <v>2105.9999999999995</v>
          </cell>
          <cell r="L372">
            <v>0</v>
          </cell>
          <cell r="M372">
            <v>0</v>
          </cell>
          <cell r="N372">
            <v>0</v>
          </cell>
          <cell r="O372">
            <v>1871.8829999999998</v>
          </cell>
          <cell r="P372">
            <v>0</v>
          </cell>
          <cell r="Q372">
            <v>0</v>
          </cell>
          <cell r="R372">
            <v>0</v>
          </cell>
        </row>
        <row r="373">
          <cell r="F373" t="str">
            <v>M3</v>
          </cell>
          <cell r="G373">
            <v>1</v>
          </cell>
          <cell r="H373" t="str">
            <v/>
          </cell>
          <cell r="I373">
            <v>11333</v>
          </cell>
          <cell r="J373">
            <v>0</v>
          </cell>
          <cell r="K373">
            <v>6000</v>
          </cell>
          <cell r="L373">
            <v>0</v>
          </cell>
          <cell r="M373">
            <v>0</v>
          </cell>
          <cell r="N373">
            <v>0</v>
          </cell>
          <cell r="O373">
            <v>5333</v>
          </cell>
          <cell r="P373">
            <v>0</v>
          </cell>
          <cell r="Q373">
            <v>0</v>
          </cell>
          <cell r="R373">
            <v>0</v>
          </cell>
        </row>
        <row r="374">
          <cell r="E374" t="str">
            <v>거푸집(유로폼)</v>
          </cell>
          <cell r="F374" t="str">
            <v>M2</v>
          </cell>
          <cell r="G374">
            <v>0.90991810737033674</v>
          </cell>
          <cell r="H374">
            <v>0</v>
          </cell>
          <cell r="I374">
            <v>15722.293999999998</v>
          </cell>
          <cell r="J374">
            <v>706.65699999999993</v>
          </cell>
          <cell r="K374">
            <v>14286.999999999998</v>
          </cell>
          <cell r="L374">
            <v>0</v>
          </cell>
          <cell r="M374">
            <v>0</v>
          </cell>
          <cell r="N374">
            <v>516.53</v>
          </cell>
          <cell r="O374">
            <v>0</v>
          </cell>
          <cell r="P374">
            <v>0</v>
          </cell>
          <cell r="Q374">
            <v>0</v>
          </cell>
          <cell r="R374">
            <v>212.10699999999997</v>
          </cell>
        </row>
        <row r="375">
          <cell r="F375" t="str">
            <v>M2</v>
          </cell>
          <cell r="G375">
            <v>1</v>
          </cell>
          <cell r="H375">
            <v>0</v>
          </cell>
          <cell r="I375">
            <v>14306</v>
          </cell>
          <cell r="J375">
            <v>643</v>
          </cell>
          <cell r="K375">
            <v>13000</v>
          </cell>
          <cell r="L375">
            <v>0</v>
          </cell>
          <cell r="M375">
            <v>0</v>
          </cell>
          <cell r="N375">
            <v>470</v>
          </cell>
          <cell r="O375">
            <v>0</v>
          </cell>
          <cell r="P375">
            <v>0</v>
          </cell>
          <cell r="Q375">
            <v>0</v>
          </cell>
          <cell r="R375">
            <v>193</v>
          </cell>
        </row>
        <row r="376">
          <cell r="E376" t="str">
            <v>철근가공조립(모작)</v>
          </cell>
          <cell r="F376" t="str">
            <v>TON</v>
          </cell>
          <cell r="G376">
            <v>1508.2956259426849</v>
          </cell>
          <cell r="H376">
            <v>0</v>
          </cell>
          <cell r="I376">
            <v>119.33999999999999</v>
          </cell>
          <cell r="J376">
            <v>0</v>
          </cell>
          <cell r="K376">
            <v>119.33999999999999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F377" t="str">
            <v>TON</v>
          </cell>
          <cell r="G377">
            <v>1</v>
          </cell>
          <cell r="H377">
            <v>0</v>
          </cell>
          <cell r="I377">
            <v>180000</v>
          </cell>
          <cell r="J377">
            <v>0</v>
          </cell>
          <cell r="K377">
            <v>180000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E378" t="str">
            <v>신축이음</v>
          </cell>
          <cell r="F378" t="str">
            <v>M2</v>
          </cell>
          <cell r="G378">
            <v>83.333333333333329</v>
          </cell>
          <cell r="H378">
            <v>0</v>
          </cell>
          <cell r="I378">
            <v>24.720000000000002</v>
          </cell>
          <cell r="J378">
            <v>0</v>
          </cell>
          <cell r="K378">
            <v>0</v>
          </cell>
          <cell r="L378">
            <v>24.720000000000002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F379" t="str">
            <v>M2</v>
          </cell>
          <cell r="G379">
            <v>1</v>
          </cell>
          <cell r="H379">
            <v>0</v>
          </cell>
          <cell r="I379">
            <v>2060</v>
          </cell>
          <cell r="J379">
            <v>0</v>
          </cell>
          <cell r="K379">
            <v>0</v>
          </cell>
          <cell r="L379">
            <v>2060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E380" t="str">
            <v>보통인부</v>
          </cell>
          <cell r="F380" t="str">
            <v>M2</v>
          </cell>
          <cell r="G380">
            <v>100</v>
          </cell>
          <cell r="H380">
            <v>0</v>
          </cell>
          <cell r="I380">
            <v>1170</v>
          </cell>
          <cell r="J380">
            <v>900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270</v>
          </cell>
        </row>
        <row r="381">
          <cell r="F381" t="str">
            <v>일</v>
          </cell>
          <cell r="G381">
            <v>2</v>
          </cell>
          <cell r="H381">
            <v>0</v>
          </cell>
          <cell r="I381">
            <v>117000</v>
          </cell>
          <cell r="J381">
            <v>90000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27000</v>
          </cell>
        </row>
        <row r="382">
          <cell r="E382" t="str">
            <v>콘크리트 포장절단</v>
          </cell>
          <cell r="F382" t="str">
            <v>M</v>
          </cell>
          <cell r="G382">
            <v>4.4444444444444446</v>
          </cell>
          <cell r="H382">
            <v>0</v>
          </cell>
          <cell r="I382">
            <v>339.3</v>
          </cell>
          <cell r="J382">
            <v>144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180</v>
          </cell>
          <cell r="P382">
            <v>0</v>
          </cell>
          <cell r="Q382">
            <v>0</v>
          </cell>
          <cell r="R382">
            <v>15.299999999999999</v>
          </cell>
        </row>
        <row r="383">
          <cell r="F383" t="str">
            <v>M</v>
          </cell>
          <cell r="G383">
            <v>1</v>
          </cell>
          <cell r="H383">
            <v>0</v>
          </cell>
          <cell r="I383">
            <v>1508</v>
          </cell>
          <cell r="J383">
            <v>640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800</v>
          </cell>
          <cell r="P383">
            <v>0</v>
          </cell>
          <cell r="Q383">
            <v>0</v>
          </cell>
          <cell r="R383">
            <v>68</v>
          </cell>
        </row>
        <row r="384">
          <cell r="D384" t="str">
            <v>L형측구 TYPE-2</v>
          </cell>
          <cell r="F384" t="str">
            <v>M</v>
          </cell>
          <cell r="G384">
            <v>1</v>
          </cell>
          <cell r="H384" t="str">
            <v/>
          </cell>
          <cell r="I384">
            <v>51356</v>
          </cell>
          <cell r="J384">
            <v>2093</v>
          </cell>
          <cell r="K384">
            <v>39179</v>
          </cell>
          <cell r="L384">
            <v>4379</v>
          </cell>
          <cell r="M384">
            <v>0</v>
          </cell>
          <cell r="N384">
            <v>1189</v>
          </cell>
          <cell r="O384">
            <v>3931</v>
          </cell>
          <cell r="P384">
            <v>0</v>
          </cell>
          <cell r="Q384">
            <v>0</v>
          </cell>
          <cell r="R384">
            <v>585</v>
          </cell>
        </row>
        <row r="385"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/>
          </cell>
          <cell r="P385" t="str">
            <v/>
          </cell>
          <cell r="Q385" t="str">
            <v/>
          </cell>
          <cell r="R385" t="str">
            <v/>
          </cell>
        </row>
        <row r="386">
          <cell r="E386" t="str">
            <v>철근콘크리트타설</v>
          </cell>
          <cell r="F386" t="str">
            <v>M3</v>
          </cell>
          <cell r="G386">
            <v>1.4598540145985401</v>
          </cell>
          <cell r="H386" t="str">
            <v/>
          </cell>
          <cell r="I386">
            <v>7763.1049999999996</v>
          </cell>
          <cell r="J386">
            <v>0</v>
          </cell>
          <cell r="K386">
            <v>4110</v>
          </cell>
          <cell r="L386">
            <v>0</v>
          </cell>
          <cell r="M386">
            <v>0</v>
          </cell>
          <cell r="N386">
            <v>0</v>
          </cell>
          <cell r="O386">
            <v>3653.105</v>
          </cell>
          <cell r="P386">
            <v>0</v>
          </cell>
          <cell r="Q386">
            <v>0</v>
          </cell>
          <cell r="R386">
            <v>0</v>
          </cell>
        </row>
        <row r="387">
          <cell r="F387" t="str">
            <v>M3</v>
          </cell>
          <cell r="G387">
            <v>1</v>
          </cell>
          <cell r="H387" t="str">
            <v/>
          </cell>
          <cell r="I387">
            <v>11333</v>
          </cell>
          <cell r="J387">
            <v>0</v>
          </cell>
          <cell r="K387">
            <v>6000</v>
          </cell>
          <cell r="L387">
            <v>0</v>
          </cell>
          <cell r="M387">
            <v>0</v>
          </cell>
          <cell r="N387">
            <v>0</v>
          </cell>
          <cell r="O387">
            <v>5333</v>
          </cell>
          <cell r="P387">
            <v>0</v>
          </cell>
          <cell r="Q387">
            <v>0</v>
          </cell>
          <cell r="R387">
            <v>0</v>
          </cell>
        </row>
        <row r="388">
          <cell r="E388" t="str">
            <v>거푸집(유로폼)</v>
          </cell>
          <cell r="F388" t="str">
            <v>M2</v>
          </cell>
          <cell r="G388">
            <v>0.39525691699604748</v>
          </cell>
          <cell r="H388">
            <v>0</v>
          </cell>
          <cell r="I388">
            <v>36194.179999999993</v>
          </cell>
          <cell r="J388">
            <v>1626.7899999999997</v>
          </cell>
          <cell r="K388">
            <v>32889.999999999993</v>
          </cell>
          <cell r="L388">
            <v>0</v>
          </cell>
          <cell r="M388">
            <v>0</v>
          </cell>
          <cell r="N388">
            <v>1189.0999999999999</v>
          </cell>
          <cell r="O388">
            <v>0</v>
          </cell>
          <cell r="P388">
            <v>0</v>
          </cell>
          <cell r="Q388">
            <v>0</v>
          </cell>
          <cell r="R388">
            <v>488.28999999999996</v>
          </cell>
        </row>
        <row r="389">
          <cell r="F389" t="str">
            <v>M2</v>
          </cell>
          <cell r="G389">
            <v>1</v>
          </cell>
          <cell r="H389">
            <v>0</v>
          </cell>
          <cell r="I389">
            <v>14306</v>
          </cell>
          <cell r="J389">
            <v>643</v>
          </cell>
          <cell r="K389">
            <v>13000</v>
          </cell>
          <cell r="L389">
            <v>0</v>
          </cell>
          <cell r="M389">
            <v>0</v>
          </cell>
          <cell r="N389">
            <v>470</v>
          </cell>
          <cell r="O389">
            <v>0</v>
          </cell>
          <cell r="P389">
            <v>0</v>
          </cell>
          <cell r="Q389">
            <v>0</v>
          </cell>
          <cell r="R389">
            <v>193</v>
          </cell>
        </row>
        <row r="390">
          <cell r="E390" t="str">
            <v>문양거푸집</v>
          </cell>
          <cell r="F390" t="str">
            <v>M2</v>
          </cell>
          <cell r="G390">
            <v>0.970873786407767</v>
          </cell>
          <cell r="H390">
            <v>0</v>
          </cell>
          <cell r="I390">
            <v>5407.5</v>
          </cell>
          <cell r="J390">
            <v>0</v>
          </cell>
          <cell r="K390">
            <v>2060</v>
          </cell>
          <cell r="L390">
            <v>3347.5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F391" t="str">
            <v>M2</v>
          </cell>
          <cell r="G391">
            <v>1</v>
          </cell>
          <cell r="H391">
            <v>0</v>
          </cell>
          <cell r="I391">
            <v>5250</v>
          </cell>
          <cell r="J391">
            <v>0</v>
          </cell>
          <cell r="K391">
            <v>2000</v>
          </cell>
          <cell r="L391">
            <v>3250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E392" t="str">
            <v>철근가공조립(모작)</v>
          </cell>
          <cell r="F392" t="str">
            <v>TON</v>
          </cell>
          <cell r="G392">
            <v>1508.2956259426849</v>
          </cell>
          <cell r="H392">
            <v>0</v>
          </cell>
          <cell r="I392">
            <v>119.33999999999999</v>
          </cell>
          <cell r="J392">
            <v>0</v>
          </cell>
          <cell r="K392">
            <v>119.33999999999999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</row>
        <row r="393">
          <cell r="F393" t="str">
            <v>TON</v>
          </cell>
          <cell r="G393">
            <v>1</v>
          </cell>
          <cell r="H393">
            <v>0</v>
          </cell>
          <cell r="I393">
            <v>180000</v>
          </cell>
          <cell r="J393">
            <v>0</v>
          </cell>
          <cell r="K393">
            <v>180000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E394" t="str">
            <v>콘크리트 포장절단</v>
          </cell>
          <cell r="F394" t="str">
            <v>M</v>
          </cell>
          <cell r="G394">
            <v>2.8818443804034586</v>
          </cell>
          <cell r="H394">
            <v>0</v>
          </cell>
          <cell r="I394">
            <v>523.27599999999995</v>
          </cell>
          <cell r="J394">
            <v>222.07999999999998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277.59999999999997</v>
          </cell>
          <cell r="P394">
            <v>0</v>
          </cell>
          <cell r="Q394">
            <v>0</v>
          </cell>
          <cell r="R394">
            <v>23.595999999999997</v>
          </cell>
        </row>
        <row r="395">
          <cell r="F395" t="str">
            <v>M</v>
          </cell>
          <cell r="G395">
            <v>1</v>
          </cell>
          <cell r="H395">
            <v>0</v>
          </cell>
          <cell r="I395">
            <v>1508</v>
          </cell>
          <cell r="J395">
            <v>640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800</v>
          </cell>
          <cell r="P395">
            <v>0</v>
          </cell>
          <cell r="Q395">
            <v>0</v>
          </cell>
          <cell r="R395">
            <v>68</v>
          </cell>
        </row>
        <row r="396">
          <cell r="E396" t="str">
            <v>신축이음</v>
          </cell>
          <cell r="F396" t="str">
            <v>M2</v>
          </cell>
          <cell r="G396">
            <v>43.478260869565219</v>
          </cell>
          <cell r="H396">
            <v>0</v>
          </cell>
          <cell r="I396">
            <v>47.379999999999995</v>
          </cell>
          <cell r="J396">
            <v>0</v>
          </cell>
          <cell r="K396">
            <v>0</v>
          </cell>
          <cell r="L396">
            <v>47.379999999999995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F397" t="str">
            <v>M2</v>
          </cell>
          <cell r="G397">
            <v>1</v>
          </cell>
          <cell r="H397">
            <v>0</v>
          </cell>
          <cell r="I397">
            <v>2060</v>
          </cell>
          <cell r="J397">
            <v>0</v>
          </cell>
          <cell r="K397">
            <v>0</v>
          </cell>
          <cell r="L397">
            <v>2060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E398" t="str">
            <v>PVC PIPE</v>
          </cell>
          <cell r="F398" t="str">
            <v>M</v>
          </cell>
          <cell r="G398">
            <v>1</v>
          </cell>
          <cell r="H398" t="str">
            <v/>
          </cell>
          <cell r="I398">
            <v>646.79999999999995</v>
          </cell>
          <cell r="J398">
            <v>220.5</v>
          </cell>
          <cell r="K398">
            <v>0</v>
          </cell>
          <cell r="L398">
            <v>360.15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66.150000000000006</v>
          </cell>
        </row>
        <row r="399">
          <cell r="F399" t="str">
            <v>M</v>
          </cell>
          <cell r="G399">
            <v>0.49</v>
          </cell>
          <cell r="H399" t="str">
            <v/>
          </cell>
          <cell r="I399">
            <v>646.79999999999995</v>
          </cell>
          <cell r="J399">
            <v>220.5</v>
          </cell>
          <cell r="K399">
            <v>0</v>
          </cell>
          <cell r="L399">
            <v>360.15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66.150000000000006</v>
          </cell>
        </row>
        <row r="400">
          <cell r="E400" t="str">
            <v>부직포설치</v>
          </cell>
          <cell r="F400" t="str">
            <v>M2</v>
          </cell>
          <cell r="G400">
            <v>2.7777777777777777</v>
          </cell>
          <cell r="H400" t="str">
            <v/>
          </cell>
          <cell r="I400">
            <v>654.67058823529419</v>
          </cell>
          <cell r="J400">
            <v>23.823529411764707</v>
          </cell>
          <cell r="K400">
            <v>0</v>
          </cell>
          <cell r="L400">
            <v>623.70000000000005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7.1470588235294112</v>
          </cell>
        </row>
        <row r="401">
          <cell r="F401" t="str">
            <v>M2</v>
          </cell>
          <cell r="G401">
            <v>1</v>
          </cell>
          <cell r="H401" t="str">
            <v/>
          </cell>
          <cell r="I401">
            <v>1818.5294117647059</v>
          </cell>
          <cell r="J401">
            <v>66.17647058823529</v>
          </cell>
          <cell r="K401">
            <v>0</v>
          </cell>
          <cell r="L401">
            <v>1732.5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19.852941176470587</v>
          </cell>
        </row>
        <row r="402">
          <cell r="D402" t="str">
            <v>PVC PIPE</v>
          </cell>
          <cell r="F402" t="str">
            <v>M</v>
          </cell>
          <cell r="G402">
            <v>1</v>
          </cell>
          <cell r="H402" t="str">
            <v/>
          </cell>
          <cell r="I402">
            <v>1320</v>
          </cell>
          <cell r="J402">
            <v>450</v>
          </cell>
          <cell r="K402">
            <v>0</v>
          </cell>
          <cell r="L402">
            <v>735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135</v>
          </cell>
        </row>
        <row r="403"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  <cell r="K403" t="str">
            <v/>
          </cell>
          <cell r="L403" t="str">
            <v/>
          </cell>
          <cell r="M403" t="str">
            <v/>
          </cell>
          <cell r="N403" t="str">
            <v/>
          </cell>
          <cell r="O403" t="str">
            <v/>
          </cell>
          <cell r="P403" t="str">
            <v/>
          </cell>
          <cell r="Q403" t="str">
            <v/>
          </cell>
          <cell r="R403" t="str">
            <v/>
          </cell>
        </row>
        <row r="404">
          <cell r="E404" t="str">
            <v>PVC PIPE(65mm)</v>
          </cell>
          <cell r="F404" t="str">
            <v>M</v>
          </cell>
          <cell r="G404">
            <v>2.0408163265306123</v>
          </cell>
          <cell r="H404">
            <v>0</v>
          </cell>
          <cell r="I404">
            <v>735</v>
          </cell>
          <cell r="J404">
            <v>0</v>
          </cell>
          <cell r="K404">
            <v>0</v>
          </cell>
          <cell r="L404">
            <v>735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</row>
        <row r="405">
          <cell r="F405" t="str">
            <v>M</v>
          </cell>
          <cell r="G405">
            <v>1</v>
          </cell>
          <cell r="H405">
            <v>0</v>
          </cell>
          <cell r="I405">
            <v>1500</v>
          </cell>
          <cell r="J405">
            <v>0</v>
          </cell>
          <cell r="K405">
            <v>0</v>
          </cell>
          <cell r="L405">
            <v>1500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E406" t="str">
            <v>보통인부</v>
          </cell>
          <cell r="F406" t="str">
            <v>M</v>
          </cell>
          <cell r="G406">
            <v>100</v>
          </cell>
          <cell r="H406">
            <v>0</v>
          </cell>
          <cell r="I406">
            <v>585</v>
          </cell>
          <cell r="J406">
            <v>450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135</v>
          </cell>
        </row>
        <row r="407">
          <cell r="F407" t="str">
            <v>일</v>
          </cell>
          <cell r="G407">
            <v>1</v>
          </cell>
          <cell r="H407">
            <v>0</v>
          </cell>
          <cell r="I407">
            <v>58500</v>
          </cell>
          <cell r="J407">
            <v>45000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13500</v>
          </cell>
        </row>
        <row r="408">
          <cell r="D408" t="str">
            <v>L형측구 TYPE-3</v>
          </cell>
          <cell r="F408" t="str">
            <v>M</v>
          </cell>
          <cell r="G408">
            <v>1</v>
          </cell>
          <cell r="H408" t="str">
            <v/>
          </cell>
          <cell r="I408">
            <v>96831</v>
          </cell>
          <cell r="J408">
            <v>3529</v>
          </cell>
          <cell r="K408">
            <v>73347</v>
          </cell>
          <cell r="L408">
            <v>7834</v>
          </cell>
          <cell r="M408">
            <v>0</v>
          </cell>
          <cell r="N408">
            <v>2150</v>
          </cell>
          <cell r="O408">
            <v>8978</v>
          </cell>
          <cell r="P408">
            <v>0</v>
          </cell>
          <cell r="Q408">
            <v>0</v>
          </cell>
          <cell r="R408">
            <v>993</v>
          </cell>
        </row>
        <row r="409">
          <cell r="F409" t="str">
            <v/>
          </cell>
          <cell r="G409" t="str">
            <v/>
          </cell>
          <cell r="H409" t="str">
            <v/>
          </cell>
          <cell r="I409" t="str">
            <v/>
          </cell>
          <cell r="J409" t="str">
            <v/>
          </cell>
          <cell r="K409" t="str">
            <v/>
          </cell>
          <cell r="L409" t="str">
            <v/>
          </cell>
          <cell r="M409" t="str">
            <v/>
          </cell>
          <cell r="N409" t="str">
            <v/>
          </cell>
          <cell r="O409" t="str">
            <v/>
          </cell>
          <cell r="P409" t="str">
            <v/>
          </cell>
          <cell r="Q409" t="str">
            <v/>
          </cell>
          <cell r="R409" t="str">
            <v/>
          </cell>
        </row>
        <row r="410">
          <cell r="E410" t="str">
            <v>철근콘크리트타설</v>
          </cell>
          <cell r="F410" t="str">
            <v>M3</v>
          </cell>
          <cell r="G410">
            <v>0.62383031815346224</v>
          </cell>
          <cell r="H410" t="str">
            <v/>
          </cell>
          <cell r="I410">
            <v>18166.798999999999</v>
          </cell>
          <cell r="J410">
            <v>0</v>
          </cell>
          <cell r="K410">
            <v>9618</v>
          </cell>
          <cell r="L410">
            <v>0</v>
          </cell>
          <cell r="M410">
            <v>0</v>
          </cell>
          <cell r="N410">
            <v>0</v>
          </cell>
          <cell r="O410">
            <v>8548.7990000000009</v>
          </cell>
          <cell r="P410">
            <v>0</v>
          </cell>
          <cell r="Q410">
            <v>0</v>
          </cell>
          <cell r="R410">
            <v>0</v>
          </cell>
        </row>
        <row r="411">
          <cell r="F411" t="str">
            <v>M3</v>
          </cell>
          <cell r="G411">
            <v>1</v>
          </cell>
          <cell r="H411" t="str">
            <v/>
          </cell>
          <cell r="I411">
            <v>11333</v>
          </cell>
          <cell r="J411">
            <v>0</v>
          </cell>
          <cell r="K411">
            <v>6000</v>
          </cell>
          <cell r="L411">
            <v>0</v>
          </cell>
          <cell r="M411">
            <v>0</v>
          </cell>
          <cell r="N411">
            <v>0</v>
          </cell>
          <cell r="O411">
            <v>5333</v>
          </cell>
          <cell r="P411">
            <v>0</v>
          </cell>
          <cell r="Q411">
            <v>0</v>
          </cell>
          <cell r="R411">
            <v>0</v>
          </cell>
        </row>
        <row r="412">
          <cell r="E412" t="str">
            <v>거푸집(유로폼)</v>
          </cell>
          <cell r="F412" t="str">
            <v>M2</v>
          </cell>
          <cell r="G412">
            <v>0.21862702229995629</v>
          </cell>
          <cell r="H412">
            <v>0</v>
          </cell>
          <cell r="I412">
            <v>65435.644</v>
          </cell>
          <cell r="J412">
            <v>2941.0819999999999</v>
          </cell>
          <cell r="K412">
            <v>59462</v>
          </cell>
          <cell r="L412">
            <v>0</v>
          </cell>
          <cell r="M412">
            <v>0</v>
          </cell>
          <cell r="N412">
            <v>2149.7799999999997</v>
          </cell>
          <cell r="O412">
            <v>0</v>
          </cell>
          <cell r="P412">
            <v>0</v>
          </cell>
          <cell r="Q412">
            <v>0</v>
          </cell>
          <cell r="R412">
            <v>882.78199999999993</v>
          </cell>
        </row>
        <row r="413">
          <cell r="F413" t="str">
            <v>M2</v>
          </cell>
          <cell r="G413">
            <v>1</v>
          </cell>
          <cell r="H413">
            <v>0</v>
          </cell>
          <cell r="I413">
            <v>14306</v>
          </cell>
          <cell r="J413">
            <v>643</v>
          </cell>
          <cell r="K413">
            <v>13000</v>
          </cell>
          <cell r="L413">
            <v>0</v>
          </cell>
          <cell r="M413">
            <v>0</v>
          </cell>
          <cell r="N413">
            <v>470</v>
          </cell>
          <cell r="O413">
            <v>0</v>
          </cell>
          <cell r="P413">
            <v>0</v>
          </cell>
          <cell r="Q413">
            <v>0</v>
          </cell>
          <cell r="R413">
            <v>193</v>
          </cell>
        </row>
        <row r="414">
          <cell r="E414" t="str">
            <v>문양거푸집</v>
          </cell>
          <cell r="F414" t="str">
            <v>M2</v>
          </cell>
          <cell r="G414">
            <v>0.48216007714561238</v>
          </cell>
          <cell r="H414">
            <v>0</v>
          </cell>
          <cell r="I414">
            <v>10888.5</v>
          </cell>
          <cell r="J414">
            <v>0</v>
          </cell>
          <cell r="K414">
            <v>4148</v>
          </cell>
          <cell r="L414">
            <v>6740.5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F415" t="str">
            <v>M2</v>
          </cell>
          <cell r="G415">
            <v>1</v>
          </cell>
          <cell r="H415">
            <v>0</v>
          </cell>
          <cell r="I415">
            <v>5250</v>
          </cell>
          <cell r="J415">
            <v>0</v>
          </cell>
          <cell r="K415">
            <v>2000</v>
          </cell>
          <cell r="L415">
            <v>3250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</row>
        <row r="416">
          <cell r="E416" t="str">
            <v>철근가공조립(모작)</v>
          </cell>
          <cell r="F416" t="str">
            <v>TON</v>
          </cell>
          <cell r="G416">
            <v>1508.2956259426849</v>
          </cell>
          <cell r="H416">
            <v>0</v>
          </cell>
          <cell r="I416">
            <v>119.33999999999999</v>
          </cell>
          <cell r="J416">
            <v>0</v>
          </cell>
          <cell r="K416">
            <v>119.33999999999999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F417" t="str">
            <v>TON</v>
          </cell>
          <cell r="G417">
            <v>1</v>
          </cell>
          <cell r="H417">
            <v>0</v>
          </cell>
          <cell r="I417">
            <v>180000</v>
          </cell>
          <cell r="J417">
            <v>0</v>
          </cell>
          <cell r="K417">
            <v>180000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E418" t="str">
            <v>콘크리트 포장절단</v>
          </cell>
          <cell r="F418" t="str">
            <v>M</v>
          </cell>
          <cell r="G418">
            <v>1.8621973929236497</v>
          </cell>
          <cell r="H418">
            <v>0</v>
          </cell>
          <cell r="I418">
            <v>809.79599999999994</v>
          </cell>
          <cell r="J418">
            <v>343.68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429.6</v>
          </cell>
          <cell r="P418">
            <v>0</v>
          </cell>
          <cell r="Q418">
            <v>0</v>
          </cell>
          <cell r="R418">
            <v>36.516000000000005</v>
          </cell>
        </row>
        <row r="419">
          <cell r="F419" t="str">
            <v>M</v>
          </cell>
          <cell r="G419">
            <v>1</v>
          </cell>
          <cell r="H419">
            <v>0</v>
          </cell>
          <cell r="I419">
            <v>1508</v>
          </cell>
          <cell r="J419">
            <v>640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800</v>
          </cell>
          <cell r="P419">
            <v>0</v>
          </cell>
          <cell r="Q419">
            <v>0</v>
          </cell>
          <cell r="R419">
            <v>68</v>
          </cell>
        </row>
        <row r="420">
          <cell r="E420" t="str">
            <v>신축이음</v>
          </cell>
          <cell r="F420" t="str">
            <v>M</v>
          </cell>
          <cell r="G420">
            <v>18.867924528301888</v>
          </cell>
          <cell r="H420">
            <v>0</v>
          </cell>
          <cell r="I420">
            <v>109.17999999999999</v>
          </cell>
          <cell r="J420">
            <v>0</v>
          </cell>
          <cell r="K420">
            <v>0</v>
          </cell>
          <cell r="L420">
            <v>109.17999999999999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</row>
        <row r="421">
          <cell r="F421" t="str">
            <v>M2</v>
          </cell>
          <cell r="G421">
            <v>1</v>
          </cell>
          <cell r="H421">
            <v>0</v>
          </cell>
          <cell r="I421">
            <v>2060</v>
          </cell>
          <cell r="J421">
            <v>0</v>
          </cell>
          <cell r="K421">
            <v>0</v>
          </cell>
          <cell r="L421">
            <v>2060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</row>
        <row r="422">
          <cell r="E422" t="str">
            <v>PVC PIPE</v>
          </cell>
          <cell r="F422" t="str">
            <v>M</v>
          </cell>
          <cell r="G422">
            <v>1</v>
          </cell>
          <cell r="H422" t="str">
            <v/>
          </cell>
          <cell r="I422">
            <v>646.79999999999995</v>
          </cell>
          <cell r="J422">
            <v>220.5</v>
          </cell>
          <cell r="K422">
            <v>0</v>
          </cell>
          <cell r="L422">
            <v>360.15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66.150000000000006</v>
          </cell>
        </row>
        <row r="423">
          <cell r="F423" t="str">
            <v>M</v>
          </cell>
          <cell r="G423">
            <v>0.49</v>
          </cell>
          <cell r="H423" t="str">
            <v/>
          </cell>
          <cell r="I423">
            <v>646.79999999999995</v>
          </cell>
          <cell r="J423">
            <v>220.5</v>
          </cell>
          <cell r="K423">
            <v>0</v>
          </cell>
          <cell r="L423">
            <v>360.15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66.150000000000006</v>
          </cell>
        </row>
        <row r="424">
          <cell r="E424" t="str">
            <v>부직포설치</v>
          </cell>
          <cell r="F424" t="str">
            <v>M</v>
          </cell>
          <cell r="G424">
            <v>2.7777777777777777</v>
          </cell>
          <cell r="H424" t="str">
            <v/>
          </cell>
          <cell r="I424">
            <v>654.67058823529419</v>
          </cell>
          <cell r="J424">
            <v>23.823529411764707</v>
          </cell>
          <cell r="K424">
            <v>0</v>
          </cell>
          <cell r="L424">
            <v>623.70000000000005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7.1470588235294112</v>
          </cell>
        </row>
        <row r="425">
          <cell r="F425" t="str">
            <v>M2</v>
          </cell>
          <cell r="G425">
            <v>1</v>
          </cell>
          <cell r="H425" t="str">
            <v/>
          </cell>
          <cell r="I425">
            <v>1818.5294117647059</v>
          </cell>
          <cell r="J425">
            <v>66.17647058823529</v>
          </cell>
          <cell r="K425">
            <v>0</v>
          </cell>
          <cell r="L425">
            <v>1732.5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19.852941176470587</v>
          </cell>
        </row>
        <row r="426">
          <cell r="D426" t="str">
            <v>부직포설치</v>
          </cell>
          <cell r="F426" t="str">
            <v>M2</v>
          </cell>
          <cell r="G426">
            <v>1</v>
          </cell>
          <cell r="H426" t="str">
            <v/>
          </cell>
          <cell r="I426">
            <v>979</v>
          </cell>
          <cell r="J426">
            <v>66</v>
          </cell>
          <cell r="K426">
            <v>0</v>
          </cell>
          <cell r="L426">
            <v>893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20</v>
          </cell>
        </row>
        <row r="427">
          <cell r="F427" t="str">
            <v/>
          </cell>
          <cell r="G427" t="str">
            <v/>
          </cell>
          <cell r="H427" t="str">
            <v/>
          </cell>
          <cell r="I427" t="str">
            <v/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 t="str">
            <v/>
          </cell>
          <cell r="P427" t="str">
            <v/>
          </cell>
          <cell r="Q427" t="str">
            <v/>
          </cell>
          <cell r="R427" t="str">
            <v/>
          </cell>
        </row>
        <row r="428">
          <cell r="E428" t="str">
            <v>부직포</v>
          </cell>
          <cell r="F428" t="str">
            <v>M2</v>
          </cell>
          <cell r="G428">
            <v>0.95238095238095233</v>
          </cell>
          <cell r="H428">
            <v>0</v>
          </cell>
          <cell r="I428">
            <v>892.5</v>
          </cell>
          <cell r="J428">
            <v>0</v>
          </cell>
          <cell r="K428">
            <v>0</v>
          </cell>
          <cell r="L428">
            <v>892.5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</row>
        <row r="429">
          <cell r="F429" t="str">
            <v>M2</v>
          </cell>
          <cell r="G429">
            <v>1</v>
          </cell>
          <cell r="H429">
            <v>0</v>
          </cell>
          <cell r="I429">
            <v>850</v>
          </cell>
          <cell r="J429">
            <v>0</v>
          </cell>
          <cell r="K429">
            <v>0</v>
          </cell>
          <cell r="L429">
            <v>850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</row>
        <row r="430">
          <cell r="E430" t="str">
            <v>보통인부</v>
          </cell>
          <cell r="F430" t="str">
            <v>M2</v>
          </cell>
          <cell r="G430">
            <v>680</v>
          </cell>
          <cell r="H430">
            <v>0</v>
          </cell>
          <cell r="I430">
            <v>86.029411764705884</v>
          </cell>
          <cell r="J430">
            <v>66.17647058823529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19.852941176470587</v>
          </cell>
        </row>
        <row r="431">
          <cell r="F431" t="str">
            <v>일</v>
          </cell>
          <cell r="G431">
            <v>1</v>
          </cell>
          <cell r="H431">
            <v>0</v>
          </cell>
          <cell r="I431">
            <v>58500</v>
          </cell>
          <cell r="J431">
            <v>45000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13500</v>
          </cell>
        </row>
        <row r="432">
          <cell r="D432" t="str">
            <v>L형측구 TYPE-4</v>
          </cell>
          <cell r="F432" t="str">
            <v>M</v>
          </cell>
          <cell r="G432">
            <v>1</v>
          </cell>
          <cell r="H432" t="str">
            <v/>
          </cell>
          <cell r="I432">
            <v>11015</v>
          </cell>
          <cell r="J432">
            <v>503</v>
          </cell>
          <cell r="K432">
            <v>9248</v>
          </cell>
          <cell r="L432">
            <v>8</v>
          </cell>
          <cell r="M432">
            <v>0</v>
          </cell>
          <cell r="N432">
            <v>306</v>
          </cell>
          <cell r="O432">
            <v>816</v>
          </cell>
          <cell r="P432">
            <v>0</v>
          </cell>
          <cell r="Q432">
            <v>0</v>
          </cell>
          <cell r="R432">
            <v>134</v>
          </cell>
        </row>
        <row r="433">
          <cell r="F433" t="str">
            <v/>
          </cell>
          <cell r="G433" t="str">
            <v/>
          </cell>
          <cell r="H433" t="str">
            <v/>
          </cell>
          <cell r="I433" t="str">
            <v/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 t="str">
            <v/>
          </cell>
          <cell r="P433" t="str">
            <v/>
          </cell>
          <cell r="Q433" t="str">
            <v/>
          </cell>
          <cell r="R433" t="str">
            <v/>
          </cell>
        </row>
        <row r="434">
          <cell r="E434" t="str">
            <v>철근콘크리트타설</v>
          </cell>
          <cell r="F434" t="str">
            <v>M3</v>
          </cell>
          <cell r="G434">
            <v>7.518796992481203</v>
          </cell>
          <cell r="H434" t="str">
            <v/>
          </cell>
          <cell r="I434">
            <v>1507.289</v>
          </cell>
          <cell r="J434">
            <v>0</v>
          </cell>
          <cell r="K434">
            <v>798</v>
          </cell>
          <cell r="L434">
            <v>0</v>
          </cell>
          <cell r="M434">
            <v>0</v>
          </cell>
          <cell r="N434">
            <v>0</v>
          </cell>
          <cell r="O434">
            <v>709.28899999999999</v>
          </cell>
          <cell r="P434">
            <v>0</v>
          </cell>
          <cell r="Q434">
            <v>0</v>
          </cell>
          <cell r="R434">
            <v>0</v>
          </cell>
        </row>
        <row r="435">
          <cell r="F435" t="str">
            <v>M3</v>
          </cell>
          <cell r="G435">
            <v>1</v>
          </cell>
          <cell r="H435" t="str">
            <v/>
          </cell>
          <cell r="I435">
            <v>11333</v>
          </cell>
          <cell r="J435">
            <v>0</v>
          </cell>
          <cell r="K435">
            <v>6000</v>
          </cell>
          <cell r="L435">
            <v>0</v>
          </cell>
          <cell r="M435">
            <v>0</v>
          </cell>
          <cell r="N435">
            <v>0</v>
          </cell>
          <cell r="O435">
            <v>5333</v>
          </cell>
          <cell r="P435">
            <v>0</v>
          </cell>
          <cell r="Q435">
            <v>0</v>
          </cell>
          <cell r="R435">
            <v>0</v>
          </cell>
        </row>
        <row r="436">
          <cell r="E436" t="str">
            <v>거푸집(유로폼)</v>
          </cell>
          <cell r="F436" t="str">
            <v>M2</v>
          </cell>
          <cell r="G436">
            <v>1.5384615384615383</v>
          </cell>
          <cell r="H436">
            <v>0</v>
          </cell>
          <cell r="I436">
            <v>9298.9000000000015</v>
          </cell>
          <cell r="J436">
            <v>417.95000000000005</v>
          </cell>
          <cell r="K436">
            <v>8450</v>
          </cell>
          <cell r="L436">
            <v>0</v>
          </cell>
          <cell r="M436">
            <v>0</v>
          </cell>
          <cell r="N436">
            <v>305.5</v>
          </cell>
          <cell r="O436">
            <v>0</v>
          </cell>
          <cell r="P436">
            <v>0</v>
          </cell>
          <cell r="Q436">
            <v>0</v>
          </cell>
          <cell r="R436">
            <v>125.45000000000002</v>
          </cell>
        </row>
        <row r="437">
          <cell r="F437" t="str">
            <v>M2</v>
          </cell>
          <cell r="G437">
            <v>1</v>
          </cell>
          <cell r="H437">
            <v>0</v>
          </cell>
          <cell r="I437">
            <v>14306</v>
          </cell>
          <cell r="J437">
            <v>643</v>
          </cell>
          <cell r="K437">
            <v>13000</v>
          </cell>
          <cell r="L437">
            <v>0</v>
          </cell>
          <cell r="M437">
            <v>0</v>
          </cell>
          <cell r="N437">
            <v>470</v>
          </cell>
          <cell r="O437">
            <v>0</v>
          </cell>
          <cell r="P437">
            <v>0</v>
          </cell>
          <cell r="Q437">
            <v>0</v>
          </cell>
          <cell r="R437">
            <v>193</v>
          </cell>
        </row>
        <row r="438">
          <cell r="E438" t="str">
            <v>콘크리트 포장절단</v>
          </cell>
          <cell r="F438" t="str">
            <v>M</v>
          </cell>
          <cell r="G438">
            <v>7.518796992481203</v>
          </cell>
          <cell r="H438">
            <v>0</v>
          </cell>
          <cell r="I438">
            <v>200.56400000000002</v>
          </cell>
          <cell r="J438">
            <v>85.12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106.4</v>
          </cell>
          <cell r="P438">
            <v>0</v>
          </cell>
          <cell r="Q438">
            <v>0</v>
          </cell>
          <cell r="R438">
            <v>9.0440000000000005</v>
          </cell>
        </row>
        <row r="439">
          <cell r="F439" t="str">
            <v>M</v>
          </cell>
          <cell r="G439">
            <v>1</v>
          </cell>
          <cell r="H439">
            <v>0</v>
          </cell>
          <cell r="I439">
            <v>1508</v>
          </cell>
          <cell r="J439">
            <v>640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800</v>
          </cell>
          <cell r="P439">
            <v>0</v>
          </cell>
          <cell r="Q439">
            <v>0</v>
          </cell>
          <cell r="R439">
            <v>68</v>
          </cell>
        </row>
        <row r="440">
          <cell r="E440" t="str">
            <v>신축이음</v>
          </cell>
          <cell r="F440" t="str">
            <v>M2</v>
          </cell>
          <cell r="G440">
            <v>250</v>
          </cell>
          <cell r="H440">
            <v>0</v>
          </cell>
          <cell r="I440">
            <v>8.24</v>
          </cell>
          <cell r="J440">
            <v>0</v>
          </cell>
          <cell r="K440">
            <v>0</v>
          </cell>
          <cell r="L440">
            <v>8.24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F441" t="str">
            <v>M2</v>
          </cell>
          <cell r="G441">
            <v>1</v>
          </cell>
          <cell r="H441">
            <v>0</v>
          </cell>
          <cell r="I441">
            <v>2060</v>
          </cell>
          <cell r="J441">
            <v>0</v>
          </cell>
          <cell r="K441">
            <v>0</v>
          </cell>
          <cell r="L441">
            <v>2060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D442" t="str">
            <v>U형측구 TYPE-1</v>
          </cell>
          <cell r="F442" t="str">
            <v>M</v>
          </cell>
          <cell r="G442">
            <v>1</v>
          </cell>
          <cell r="H442" t="str">
            <v/>
          </cell>
          <cell r="I442">
            <v>77726</v>
          </cell>
          <cell r="J442">
            <v>2851</v>
          </cell>
          <cell r="K442">
            <v>66698</v>
          </cell>
          <cell r="L442">
            <v>2091</v>
          </cell>
          <cell r="M442">
            <v>0</v>
          </cell>
          <cell r="N442">
            <v>2068</v>
          </cell>
          <cell r="O442">
            <v>3162</v>
          </cell>
          <cell r="P442">
            <v>0</v>
          </cell>
          <cell r="Q442">
            <v>0</v>
          </cell>
          <cell r="R442">
            <v>856</v>
          </cell>
        </row>
        <row r="443">
          <cell r="F443" t="str">
            <v/>
          </cell>
          <cell r="G443" t="str">
            <v/>
          </cell>
          <cell r="H443" t="str">
            <v/>
          </cell>
          <cell r="I443" t="str">
            <v/>
          </cell>
          <cell r="J443" t="str">
            <v/>
          </cell>
          <cell r="K443" t="str">
            <v/>
          </cell>
          <cell r="L443" t="str">
            <v/>
          </cell>
          <cell r="M443" t="str">
            <v/>
          </cell>
          <cell r="N443" t="str">
            <v/>
          </cell>
          <cell r="O443" t="str">
            <v/>
          </cell>
          <cell r="P443" t="str">
            <v/>
          </cell>
          <cell r="Q443" t="str">
            <v/>
          </cell>
          <cell r="R443" t="str">
            <v/>
          </cell>
        </row>
        <row r="444">
          <cell r="E444" t="str">
            <v>철근콘크리트타설</v>
          </cell>
          <cell r="F444" t="str">
            <v>M</v>
          </cell>
          <cell r="G444">
            <v>1.6863406408094437</v>
          </cell>
          <cell r="H444" t="str">
            <v/>
          </cell>
          <cell r="I444">
            <v>6720.4689999999991</v>
          </cell>
          <cell r="J444">
            <v>0</v>
          </cell>
          <cell r="K444">
            <v>3557.9999999999995</v>
          </cell>
          <cell r="L444">
            <v>0</v>
          </cell>
          <cell r="M444">
            <v>0</v>
          </cell>
          <cell r="N444">
            <v>0</v>
          </cell>
          <cell r="O444">
            <v>3162.4689999999996</v>
          </cell>
          <cell r="P444">
            <v>0</v>
          </cell>
          <cell r="Q444">
            <v>0</v>
          </cell>
          <cell r="R444">
            <v>0</v>
          </cell>
        </row>
        <row r="445">
          <cell r="F445" t="str">
            <v>M3</v>
          </cell>
          <cell r="G445">
            <v>1</v>
          </cell>
          <cell r="H445" t="str">
            <v/>
          </cell>
          <cell r="I445">
            <v>11333</v>
          </cell>
          <cell r="J445">
            <v>0</v>
          </cell>
          <cell r="K445">
            <v>6000</v>
          </cell>
          <cell r="L445">
            <v>0</v>
          </cell>
          <cell r="M445">
            <v>0</v>
          </cell>
          <cell r="N445">
            <v>0</v>
          </cell>
          <cell r="O445">
            <v>5333</v>
          </cell>
          <cell r="P445">
            <v>0</v>
          </cell>
          <cell r="Q445">
            <v>0</v>
          </cell>
          <cell r="R445">
            <v>0</v>
          </cell>
        </row>
        <row r="446">
          <cell r="E446" t="str">
            <v>거푸집(유로폼)</v>
          </cell>
          <cell r="F446" t="str">
            <v>M</v>
          </cell>
          <cell r="G446">
            <v>0.22727272727272727</v>
          </cell>
          <cell r="H446">
            <v>0</v>
          </cell>
          <cell r="I446">
            <v>62946.399999999994</v>
          </cell>
          <cell r="J446">
            <v>2829.2000000000003</v>
          </cell>
          <cell r="K446">
            <v>57200</v>
          </cell>
          <cell r="L446">
            <v>0</v>
          </cell>
          <cell r="M446">
            <v>0</v>
          </cell>
          <cell r="N446">
            <v>2068</v>
          </cell>
          <cell r="O446">
            <v>0</v>
          </cell>
          <cell r="P446">
            <v>0</v>
          </cell>
          <cell r="Q446">
            <v>0</v>
          </cell>
          <cell r="R446">
            <v>849.2</v>
          </cell>
        </row>
        <row r="447">
          <cell r="F447" t="str">
            <v>M2</v>
          </cell>
          <cell r="G447">
            <v>1</v>
          </cell>
          <cell r="H447">
            <v>0</v>
          </cell>
          <cell r="I447">
            <v>14306</v>
          </cell>
          <cell r="J447">
            <v>643</v>
          </cell>
          <cell r="K447">
            <v>13000</v>
          </cell>
          <cell r="L447">
            <v>0</v>
          </cell>
          <cell r="M447">
            <v>0</v>
          </cell>
          <cell r="N447">
            <v>470</v>
          </cell>
          <cell r="O447">
            <v>0</v>
          </cell>
          <cell r="P447">
            <v>0</v>
          </cell>
          <cell r="Q447">
            <v>0</v>
          </cell>
          <cell r="R447">
            <v>193</v>
          </cell>
        </row>
        <row r="448">
          <cell r="E448" t="str">
            <v>철근가공조립(모작)</v>
          </cell>
          <cell r="F448" t="str">
            <v>TON</v>
          </cell>
          <cell r="G448">
            <v>30.303030303030301</v>
          </cell>
          <cell r="H448">
            <v>0</v>
          </cell>
          <cell r="I448">
            <v>5940</v>
          </cell>
          <cell r="J448">
            <v>0</v>
          </cell>
          <cell r="K448">
            <v>5940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</row>
        <row r="449">
          <cell r="F449" t="str">
            <v>TON</v>
          </cell>
          <cell r="G449">
            <v>1</v>
          </cell>
          <cell r="H449">
            <v>0</v>
          </cell>
          <cell r="I449">
            <v>180000</v>
          </cell>
          <cell r="J449">
            <v>0</v>
          </cell>
          <cell r="K449">
            <v>180000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</row>
        <row r="450">
          <cell r="E450" t="str">
            <v>지수판설치</v>
          </cell>
          <cell r="F450" t="str">
            <v>M</v>
          </cell>
          <cell r="G450">
            <v>3.0303030303030303</v>
          </cell>
          <cell r="H450" t="str">
            <v/>
          </cell>
          <cell r="I450">
            <v>2079</v>
          </cell>
          <cell r="J450">
            <v>0</v>
          </cell>
          <cell r="K450">
            <v>0</v>
          </cell>
          <cell r="L450">
            <v>2079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</row>
        <row r="451">
          <cell r="F451" t="str">
            <v>M</v>
          </cell>
          <cell r="G451">
            <v>1</v>
          </cell>
          <cell r="H451" t="str">
            <v/>
          </cell>
          <cell r="I451">
            <v>6300</v>
          </cell>
          <cell r="J451">
            <v>0</v>
          </cell>
          <cell r="K451">
            <v>0</v>
          </cell>
          <cell r="L451">
            <v>6300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</row>
        <row r="452">
          <cell r="E452" t="str">
            <v>시공줄눈설치</v>
          </cell>
          <cell r="F452" t="str">
            <v>M</v>
          </cell>
          <cell r="G452">
            <v>58.823529411764703</v>
          </cell>
          <cell r="H452" t="str">
            <v/>
          </cell>
          <cell r="I452">
            <v>39.746000000000002</v>
          </cell>
          <cell r="J452">
            <v>21.42</v>
          </cell>
          <cell r="K452">
            <v>0</v>
          </cell>
          <cell r="L452">
            <v>11.9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6.4260000000000002</v>
          </cell>
        </row>
        <row r="453">
          <cell r="F453" t="str">
            <v>M2</v>
          </cell>
          <cell r="G453">
            <v>1</v>
          </cell>
          <cell r="H453" t="str">
            <v/>
          </cell>
          <cell r="I453">
            <v>2338</v>
          </cell>
          <cell r="J453">
            <v>1260</v>
          </cell>
          <cell r="K453">
            <v>0</v>
          </cell>
          <cell r="L453">
            <v>700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378</v>
          </cell>
        </row>
        <row r="454">
          <cell r="D454" t="str">
            <v>지수판설치</v>
          </cell>
          <cell r="F454" t="str">
            <v>M</v>
          </cell>
          <cell r="G454">
            <v>1</v>
          </cell>
          <cell r="H454" t="str">
            <v/>
          </cell>
          <cell r="I454">
            <v>5500</v>
          </cell>
          <cell r="J454">
            <v>0</v>
          </cell>
          <cell r="K454">
            <v>0</v>
          </cell>
          <cell r="L454">
            <v>5500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</row>
        <row r="456">
          <cell r="E456" t="str">
            <v>PVC 지수판</v>
          </cell>
          <cell r="F456" t="str">
            <v>M3</v>
          </cell>
          <cell r="G456">
            <v>1</v>
          </cell>
          <cell r="H456">
            <v>0</v>
          </cell>
          <cell r="I456">
            <v>4000</v>
          </cell>
          <cell r="J456">
            <v>0</v>
          </cell>
          <cell r="K456">
            <v>0</v>
          </cell>
          <cell r="L456">
            <v>4000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F457" t="str">
            <v>M</v>
          </cell>
          <cell r="G457">
            <v>1</v>
          </cell>
          <cell r="H457">
            <v>0</v>
          </cell>
          <cell r="I457">
            <v>4000</v>
          </cell>
          <cell r="J457">
            <v>0</v>
          </cell>
          <cell r="K457">
            <v>0</v>
          </cell>
          <cell r="L457">
            <v>4000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E458" t="str">
            <v>실런트</v>
          </cell>
          <cell r="F458" t="str">
            <v>M3</v>
          </cell>
          <cell r="G458">
            <v>1</v>
          </cell>
          <cell r="H458">
            <v>0</v>
          </cell>
          <cell r="I458">
            <v>1500</v>
          </cell>
          <cell r="J458">
            <v>0</v>
          </cell>
          <cell r="K458">
            <v>0</v>
          </cell>
          <cell r="L458">
            <v>1500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F459" t="str">
            <v>M2</v>
          </cell>
          <cell r="G459">
            <v>1</v>
          </cell>
          <cell r="H459">
            <v>0</v>
          </cell>
          <cell r="I459">
            <v>1500</v>
          </cell>
          <cell r="J459">
            <v>0</v>
          </cell>
          <cell r="K459">
            <v>0</v>
          </cell>
          <cell r="L459">
            <v>1500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D460" t="str">
            <v>시공줄눈설치</v>
          </cell>
          <cell r="F460" t="str">
            <v>M2</v>
          </cell>
          <cell r="G460">
            <v>1</v>
          </cell>
          <cell r="H460" t="str">
            <v/>
          </cell>
          <cell r="I460">
            <v>2338</v>
          </cell>
          <cell r="J460">
            <v>1260</v>
          </cell>
          <cell r="K460">
            <v>0</v>
          </cell>
          <cell r="L460">
            <v>700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378</v>
          </cell>
        </row>
        <row r="462">
          <cell r="E462" t="str">
            <v>스치로폴</v>
          </cell>
          <cell r="F462" t="str">
            <v>M2</v>
          </cell>
          <cell r="G462">
            <v>1</v>
          </cell>
          <cell r="H462">
            <v>0</v>
          </cell>
          <cell r="I462">
            <v>700</v>
          </cell>
          <cell r="J462">
            <v>0</v>
          </cell>
          <cell r="K462">
            <v>0</v>
          </cell>
          <cell r="L462">
            <v>700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F463" t="str">
            <v>M2</v>
          </cell>
          <cell r="G463">
            <v>1</v>
          </cell>
          <cell r="H463">
            <v>0</v>
          </cell>
          <cell r="I463">
            <v>700</v>
          </cell>
          <cell r="J463">
            <v>0</v>
          </cell>
          <cell r="K463">
            <v>0</v>
          </cell>
          <cell r="L463">
            <v>700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E464" t="str">
            <v>보통인부</v>
          </cell>
          <cell r="F464" t="str">
            <v>M2</v>
          </cell>
          <cell r="G464">
            <v>35.714285714285715</v>
          </cell>
          <cell r="H464">
            <v>0</v>
          </cell>
          <cell r="I464">
            <v>1638</v>
          </cell>
          <cell r="J464">
            <v>1260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378</v>
          </cell>
        </row>
        <row r="465">
          <cell r="F465" t="str">
            <v>일</v>
          </cell>
          <cell r="G465">
            <v>1</v>
          </cell>
          <cell r="H465">
            <v>0</v>
          </cell>
          <cell r="I465">
            <v>58500</v>
          </cell>
          <cell r="J465">
            <v>45000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13500</v>
          </cell>
        </row>
        <row r="466">
          <cell r="D466" t="str">
            <v>U형측구 TYPE-2</v>
          </cell>
          <cell r="F466" t="str">
            <v>M</v>
          </cell>
          <cell r="G466">
            <v>1</v>
          </cell>
          <cell r="H466" t="str">
            <v/>
          </cell>
          <cell r="I466">
            <v>172615</v>
          </cell>
          <cell r="J466">
            <v>5858</v>
          </cell>
          <cell r="K466">
            <v>148734</v>
          </cell>
          <cell r="L466">
            <v>4094</v>
          </cell>
          <cell r="M466">
            <v>0</v>
          </cell>
          <cell r="N466">
            <v>4241</v>
          </cell>
          <cell r="O466">
            <v>7930</v>
          </cell>
          <cell r="P466">
            <v>0</v>
          </cell>
          <cell r="Q466">
            <v>0</v>
          </cell>
          <cell r="R466">
            <v>1758</v>
          </cell>
        </row>
        <row r="467">
          <cell r="F467" t="str">
            <v/>
          </cell>
          <cell r="G467" t="str">
            <v/>
          </cell>
          <cell r="H467" t="str">
            <v/>
          </cell>
          <cell r="I467" t="str">
            <v/>
          </cell>
          <cell r="J467" t="str">
            <v/>
          </cell>
          <cell r="K467" t="str">
            <v/>
          </cell>
          <cell r="L467" t="str">
            <v/>
          </cell>
          <cell r="M467" t="str">
            <v/>
          </cell>
          <cell r="N467" t="str">
            <v/>
          </cell>
          <cell r="O467" t="str">
            <v/>
          </cell>
          <cell r="P467" t="str">
            <v/>
          </cell>
          <cell r="Q467" t="str">
            <v/>
          </cell>
          <cell r="R467" t="str">
            <v/>
          </cell>
        </row>
        <row r="468">
          <cell r="E468" t="str">
            <v>철근콘크리트타설</v>
          </cell>
          <cell r="F468" t="str">
            <v>M</v>
          </cell>
          <cell r="G468">
            <v>0.67249495628782785</v>
          </cell>
          <cell r="H468" t="str">
            <v/>
          </cell>
          <cell r="I468">
            <v>16852.171000000002</v>
          </cell>
          <cell r="J468">
            <v>0</v>
          </cell>
          <cell r="K468">
            <v>8922</v>
          </cell>
          <cell r="L468">
            <v>0</v>
          </cell>
          <cell r="M468">
            <v>0</v>
          </cell>
          <cell r="N468">
            <v>0</v>
          </cell>
          <cell r="O468">
            <v>7930.1710000000003</v>
          </cell>
          <cell r="P468">
            <v>0</v>
          </cell>
          <cell r="Q468">
            <v>0</v>
          </cell>
          <cell r="R468">
            <v>0</v>
          </cell>
        </row>
        <row r="469">
          <cell r="F469" t="str">
            <v>M3</v>
          </cell>
          <cell r="G469">
            <v>1</v>
          </cell>
          <cell r="H469" t="str">
            <v/>
          </cell>
          <cell r="I469">
            <v>11333</v>
          </cell>
          <cell r="J469">
            <v>0</v>
          </cell>
          <cell r="K469">
            <v>6000</v>
          </cell>
          <cell r="L469">
            <v>0</v>
          </cell>
          <cell r="M469">
            <v>0</v>
          </cell>
          <cell r="N469">
            <v>0</v>
          </cell>
          <cell r="O469">
            <v>5333</v>
          </cell>
          <cell r="P469">
            <v>0</v>
          </cell>
          <cell r="Q469">
            <v>0</v>
          </cell>
          <cell r="R469">
            <v>0</v>
          </cell>
        </row>
        <row r="470">
          <cell r="E470" t="str">
            <v>거푸집(유로폼)</v>
          </cell>
          <cell r="F470" t="str">
            <v>M</v>
          </cell>
          <cell r="G470">
            <v>0.11081560283687944</v>
          </cell>
          <cell r="H470">
            <v>0</v>
          </cell>
          <cell r="I470">
            <v>129097.34399999998</v>
          </cell>
          <cell r="J470">
            <v>5802.4319999999998</v>
          </cell>
          <cell r="K470">
            <v>117311.99999999999</v>
          </cell>
          <cell r="L470">
            <v>0</v>
          </cell>
          <cell r="M470">
            <v>0</v>
          </cell>
          <cell r="N470">
            <v>4241.28</v>
          </cell>
          <cell r="O470">
            <v>0</v>
          </cell>
          <cell r="P470">
            <v>0</v>
          </cell>
          <cell r="Q470">
            <v>0</v>
          </cell>
          <cell r="R470">
            <v>1741.6319999999998</v>
          </cell>
        </row>
        <row r="471">
          <cell r="F471" t="str">
            <v>M2</v>
          </cell>
          <cell r="G471">
            <v>1</v>
          </cell>
          <cell r="H471">
            <v>0</v>
          </cell>
          <cell r="I471">
            <v>14306</v>
          </cell>
          <cell r="J471">
            <v>643</v>
          </cell>
          <cell r="K471">
            <v>13000</v>
          </cell>
          <cell r="L471">
            <v>0</v>
          </cell>
          <cell r="M471">
            <v>0</v>
          </cell>
          <cell r="N471">
            <v>470</v>
          </cell>
          <cell r="O471">
            <v>0</v>
          </cell>
          <cell r="P471">
            <v>0</v>
          </cell>
          <cell r="Q471">
            <v>0</v>
          </cell>
          <cell r="R471">
            <v>193</v>
          </cell>
        </row>
        <row r="472">
          <cell r="E472" t="str">
            <v>철근가공조립(모작)</v>
          </cell>
          <cell r="F472" t="str">
            <v>TON</v>
          </cell>
          <cell r="G472">
            <v>8</v>
          </cell>
          <cell r="H472">
            <v>0</v>
          </cell>
          <cell r="I472">
            <v>22500</v>
          </cell>
          <cell r="J472">
            <v>0</v>
          </cell>
          <cell r="K472">
            <v>22500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F473" t="str">
            <v>TON</v>
          </cell>
          <cell r="G473">
            <v>1</v>
          </cell>
          <cell r="H473">
            <v>0</v>
          </cell>
          <cell r="I473">
            <v>180000</v>
          </cell>
          <cell r="J473">
            <v>0</v>
          </cell>
          <cell r="K473">
            <v>180000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</row>
        <row r="474">
          <cell r="E474" t="str">
            <v>지수판설치</v>
          </cell>
          <cell r="F474" t="str">
            <v>M</v>
          </cell>
          <cell r="G474">
            <v>1.5503875968992247</v>
          </cell>
          <cell r="H474" t="str">
            <v/>
          </cell>
          <cell r="I474">
            <v>4063.5000000000005</v>
          </cell>
          <cell r="J474">
            <v>0</v>
          </cell>
          <cell r="K474">
            <v>0</v>
          </cell>
          <cell r="L474">
            <v>4063.5000000000005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</row>
        <row r="475">
          <cell r="F475" t="str">
            <v>M</v>
          </cell>
          <cell r="G475">
            <v>1</v>
          </cell>
          <cell r="H475" t="str">
            <v/>
          </cell>
          <cell r="I475">
            <v>6300</v>
          </cell>
          <cell r="J475">
            <v>0</v>
          </cell>
          <cell r="K475">
            <v>0</v>
          </cell>
          <cell r="L475">
            <v>6300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</row>
        <row r="476">
          <cell r="E476" t="str">
            <v>시공줄눈설치</v>
          </cell>
          <cell r="F476" t="str">
            <v>M</v>
          </cell>
          <cell r="G476">
            <v>22.72727272727273</v>
          </cell>
          <cell r="H476" t="str">
            <v/>
          </cell>
          <cell r="I476">
            <v>102.87199999999999</v>
          </cell>
          <cell r="J476">
            <v>55.439999999999991</v>
          </cell>
          <cell r="K476">
            <v>0</v>
          </cell>
          <cell r="L476">
            <v>30.799999999999997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16.631999999999998</v>
          </cell>
        </row>
        <row r="477">
          <cell r="F477" t="str">
            <v>M2</v>
          </cell>
          <cell r="G477">
            <v>1</v>
          </cell>
          <cell r="H477" t="str">
            <v/>
          </cell>
          <cell r="I477">
            <v>2338</v>
          </cell>
          <cell r="J477">
            <v>1260</v>
          </cell>
          <cell r="K477">
            <v>0</v>
          </cell>
          <cell r="L477">
            <v>700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378</v>
          </cell>
        </row>
        <row r="478">
          <cell r="D478" t="str">
            <v>PE수로관(TYPE-1)</v>
          </cell>
          <cell r="F478" t="str">
            <v>M</v>
          </cell>
          <cell r="G478">
            <v>1</v>
          </cell>
          <cell r="H478" t="str">
            <v/>
          </cell>
          <cell r="I478">
            <v>37925</v>
          </cell>
          <cell r="J478">
            <v>2250</v>
          </cell>
          <cell r="K478">
            <v>0</v>
          </cell>
          <cell r="L478">
            <v>35000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675</v>
          </cell>
        </row>
        <row r="479">
          <cell r="F479" t="str">
            <v/>
          </cell>
          <cell r="G479" t="str">
            <v/>
          </cell>
          <cell r="H479" t="str">
            <v/>
          </cell>
          <cell r="I479" t="str">
            <v/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 t="str">
            <v/>
          </cell>
          <cell r="P479" t="str">
            <v/>
          </cell>
          <cell r="Q479" t="str">
            <v/>
          </cell>
          <cell r="R479" t="str">
            <v/>
          </cell>
        </row>
        <row r="480">
          <cell r="E480" t="str">
            <v>PE수로관(600×500)</v>
          </cell>
          <cell r="F480" t="str">
            <v>M</v>
          </cell>
          <cell r="G480">
            <v>1</v>
          </cell>
          <cell r="H480">
            <v>0</v>
          </cell>
          <cell r="I480">
            <v>35000</v>
          </cell>
          <cell r="J480">
            <v>0</v>
          </cell>
          <cell r="K480">
            <v>0</v>
          </cell>
          <cell r="L480">
            <v>35000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</row>
        <row r="481">
          <cell r="F481" t="str">
            <v>M</v>
          </cell>
          <cell r="G481">
            <v>1</v>
          </cell>
          <cell r="H481">
            <v>0</v>
          </cell>
          <cell r="I481">
            <v>35000</v>
          </cell>
          <cell r="J481">
            <v>0</v>
          </cell>
          <cell r="K481">
            <v>0</v>
          </cell>
          <cell r="L481">
            <v>35000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</row>
        <row r="482">
          <cell r="E482" t="str">
            <v>보통인부</v>
          </cell>
          <cell r="F482" t="str">
            <v>M</v>
          </cell>
          <cell r="G482">
            <v>60</v>
          </cell>
          <cell r="H482">
            <v>0</v>
          </cell>
          <cell r="I482">
            <v>2925</v>
          </cell>
          <cell r="J482">
            <v>2250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675</v>
          </cell>
        </row>
        <row r="483">
          <cell r="F483" t="str">
            <v>일</v>
          </cell>
          <cell r="G483">
            <v>3</v>
          </cell>
          <cell r="H483">
            <v>0</v>
          </cell>
          <cell r="I483">
            <v>175500</v>
          </cell>
          <cell r="J483">
            <v>135000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40500</v>
          </cell>
        </row>
        <row r="484">
          <cell r="D484" t="str">
            <v>PE수로관(TYPE-2)</v>
          </cell>
          <cell r="F484" t="str">
            <v>M</v>
          </cell>
          <cell r="G484">
            <v>1</v>
          </cell>
          <cell r="H484" t="str">
            <v/>
          </cell>
          <cell r="I484">
            <v>22925</v>
          </cell>
          <cell r="J484">
            <v>2250</v>
          </cell>
          <cell r="K484">
            <v>0</v>
          </cell>
          <cell r="L484">
            <v>20000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675</v>
          </cell>
        </row>
        <row r="485">
          <cell r="F485" t="str">
            <v/>
          </cell>
          <cell r="G485" t="str">
            <v/>
          </cell>
          <cell r="H485" t="str">
            <v/>
          </cell>
          <cell r="I485" t="str">
            <v/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 t="str">
            <v/>
          </cell>
          <cell r="P485" t="str">
            <v/>
          </cell>
          <cell r="Q485" t="str">
            <v/>
          </cell>
          <cell r="R485" t="str">
            <v/>
          </cell>
        </row>
        <row r="486">
          <cell r="E486" t="str">
            <v>PE수로관(400×300)</v>
          </cell>
          <cell r="F486" t="str">
            <v>M</v>
          </cell>
          <cell r="G486">
            <v>1</v>
          </cell>
          <cell r="H486">
            <v>0</v>
          </cell>
          <cell r="I486">
            <v>20000</v>
          </cell>
          <cell r="J486">
            <v>0</v>
          </cell>
          <cell r="K486">
            <v>0</v>
          </cell>
          <cell r="L486">
            <v>20000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</row>
        <row r="487">
          <cell r="F487" t="str">
            <v>M</v>
          </cell>
          <cell r="G487">
            <v>1</v>
          </cell>
          <cell r="H487">
            <v>0</v>
          </cell>
          <cell r="I487">
            <v>20000</v>
          </cell>
          <cell r="J487">
            <v>0</v>
          </cell>
          <cell r="K487">
            <v>0</v>
          </cell>
          <cell r="L487">
            <v>20000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E488" t="str">
            <v>보통인부</v>
          </cell>
          <cell r="F488" t="str">
            <v>M</v>
          </cell>
          <cell r="G488">
            <v>60</v>
          </cell>
          <cell r="H488">
            <v>0</v>
          </cell>
          <cell r="I488">
            <v>2925</v>
          </cell>
          <cell r="J488">
            <v>2250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675</v>
          </cell>
        </row>
        <row r="489">
          <cell r="F489" t="str">
            <v>일</v>
          </cell>
          <cell r="G489">
            <v>3</v>
          </cell>
          <cell r="H489">
            <v>0</v>
          </cell>
          <cell r="I489">
            <v>175500</v>
          </cell>
          <cell r="J489">
            <v>135000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40500</v>
          </cell>
        </row>
        <row r="490">
          <cell r="D490" t="str">
            <v>콘크리트 다이크</v>
          </cell>
          <cell r="F490" t="str">
            <v>M</v>
          </cell>
          <cell r="G490">
            <v>1</v>
          </cell>
          <cell r="H490" t="str">
            <v/>
          </cell>
          <cell r="I490">
            <v>13659</v>
          </cell>
          <cell r="J490">
            <v>714</v>
          </cell>
          <cell r="K490">
            <v>12238</v>
          </cell>
          <cell r="L490">
            <v>93</v>
          </cell>
          <cell r="M490">
            <v>0</v>
          </cell>
          <cell r="N490">
            <v>400</v>
          </cell>
          <cell r="O490">
            <v>0</v>
          </cell>
          <cell r="P490">
            <v>0</v>
          </cell>
          <cell r="Q490">
            <v>0</v>
          </cell>
          <cell r="R490">
            <v>214</v>
          </cell>
        </row>
        <row r="491">
          <cell r="F491" t="str">
            <v/>
          </cell>
          <cell r="G491" t="str">
            <v/>
          </cell>
          <cell r="H491" t="str">
            <v/>
          </cell>
          <cell r="I491" t="str">
            <v/>
          </cell>
          <cell r="J491" t="str">
            <v/>
          </cell>
          <cell r="K491" t="str">
            <v/>
          </cell>
          <cell r="L491" t="str">
            <v/>
          </cell>
          <cell r="M491" t="str">
            <v/>
          </cell>
          <cell r="N491" t="str">
            <v/>
          </cell>
          <cell r="O491" t="str">
            <v/>
          </cell>
          <cell r="P491" t="str">
            <v/>
          </cell>
          <cell r="Q491" t="str">
            <v/>
          </cell>
          <cell r="R491" t="str">
            <v/>
          </cell>
        </row>
        <row r="492">
          <cell r="E492" t="str">
            <v>콘크리트 타설(모작)</v>
          </cell>
          <cell r="F492" t="str">
            <v>M3</v>
          </cell>
          <cell r="G492">
            <v>5.0505050505050502</v>
          </cell>
          <cell r="H492">
            <v>0</v>
          </cell>
          <cell r="I492">
            <v>1188</v>
          </cell>
          <cell r="J492">
            <v>0</v>
          </cell>
          <cell r="K492">
            <v>1188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F493" t="str">
            <v>M3</v>
          </cell>
          <cell r="G493">
            <v>1</v>
          </cell>
          <cell r="H493">
            <v>0</v>
          </cell>
          <cell r="I493">
            <v>6000</v>
          </cell>
          <cell r="J493">
            <v>0</v>
          </cell>
          <cell r="K493">
            <v>6000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</row>
        <row r="494">
          <cell r="E494" t="str">
            <v>거푸집(유로폼)</v>
          </cell>
          <cell r="F494" t="str">
            <v>M3</v>
          </cell>
          <cell r="G494">
            <v>1.1764705882352942</v>
          </cell>
          <cell r="H494">
            <v>0</v>
          </cell>
          <cell r="I494">
            <v>12160.099999999999</v>
          </cell>
          <cell r="J494">
            <v>546.54999999999995</v>
          </cell>
          <cell r="K494">
            <v>11050</v>
          </cell>
          <cell r="L494">
            <v>0</v>
          </cell>
          <cell r="M494">
            <v>0</v>
          </cell>
          <cell r="N494">
            <v>399.5</v>
          </cell>
          <cell r="O494">
            <v>0</v>
          </cell>
          <cell r="P494">
            <v>0</v>
          </cell>
          <cell r="Q494">
            <v>0</v>
          </cell>
          <cell r="R494">
            <v>164.04999999999998</v>
          </cell>
        </row>
        <row r="495">
          <cell r="F495" t="str">
            <v>M2</v>
          </cell>
          <cell r="G495">
            <v>1</v>
          </cell>
          <cell r="H495">
            <v>0</v>
          </cell>
          <cell r="I495">
            <v>14306</v>
          </cell>
          <cell r="J495">
            <v>643</v>
          </cell>
          <cell r="K495">
            <v>13000</v>
          </cell>
          <cell r="L495">
            <v>0</v>
          </cell>
          <cell r="M495">
            <v>0</v>
          </cell>
          <cell r="N495">
            <v>470</v>
          </cell>
          <cell r="O495">
            <v>0</v>
          </cell>
          <cell r="P495">
            <v>0</v>
          </cell>
          <cell r="Q495">
            <v>0</v>
          </cell>
          <cell r="R495">
            <v>193</v>
          </cell>
        </row>
        <row r="496">
          <cell r="E496" t="str">
            <v>시공줄눈설치</v>
          </cell>
          <cell r="F496" t="str">
            <v>M3</v>
          </cell>
          <cell r="G496">
            <v>7.518796992481203</v>
          </cell>
          <cell r="H496" t="str">
            <v/>
          </cell>
          <cell r="I496">
            <v>310.95400000000001</v>
          </cell>
          <cell r="J496">
            <v>167.58</v>
          </cell>
          <cell r="K496">
            <v>0</v>
          </cell>
          <cell r="L496">
            <v>93.1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50.274000000000001</v>
          </cell>
        </row>
        <row r="497">
          <cell r="F497" t="str">
            <v>M2</v>
          </cell>
          <cell r="G497">
            <v>1</v>
          </cell>
          <cell r="H497" t="str">
            <v/>
          </cell>
          <cell r="I497">
            <v>2338</v>
          </cell>
          <cell r="J497">
            <v>1260</v>
          </cell>
          <cell r="K497">
            <v>0</v>
          </cell>
          <cell r="L497">
            <v>700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378</v>
          </cell>
        </row>
        <row r="498">
          <cell r="D498" t="str">
            <v>맹암거 TYPE-1</v>
          </cell>
          <cell r="F498" t="str">
            <v>M3</v>
          </cell>
          <cell r="G498">
            <v>1</v>
          </cell>
          <cell r="H498" t="str">
            <v/>
          </cell>
          <cell r="I498">
            <v>7128</v>
          </cell>
          <cell r="J498">
            <v>1800</v>
          </cell>
          <cell r="K498">
            <v>0</v>
          </cell>
          <cell r="L498">
            <v>4788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540</v>
          </cell>
        </row>
        <row r="499">
          <cell r="F499" t="str">
            <v/>
          </cell>
          <cell r="G499" t="str">
            <v/>
          </cell>
          <cell r="H499" t="str">
            <v/>
          </cell>
          <cell r="I499" t="str">
            <v/>
          </cell>
          <cell r="J499" t="str">
            <v/>
          </cell>
          <cell r="K499" t="str">
            <v/>
          </cell>
          <cell r="L499" t="str">
            <v/>
          </cell>
          <cell r="M499" t="str">
            <v/>
          </cell>
          <cell r="N499" t="str">
            <v/>
          </cell>
          <cell r="O499" t="str">
            <v/>
          </cell>
          <cell r="P499" t="str">
            <v/>
          </cell>
          <cell r="Q499" t="str">
            <v/>
          </cell>
          <cell r="R499" t="str">
            <v/>
          </cell>
        </row>
        <row r="500">
          <cell r="E500" t="str">
            <v>유공관Φ200</v>
          </cell>
          <cell r="F500" t="str">
            <v>M</v>
          </cell>
          <cell r="G500">
            <v>1</v>
          </cell>
          <cell r="H500">
            <v>0</v>
          </cell>
          <cell r="I500">
            <v>3000</v>
          </cell>
          <cell r="J500">
            <v>0</v>
          </cell>
          <cell r="K500">
            <v>0</v>
          </cell>
          <cell r="L500">
            <v>3000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F501" t="str">
            <v>M</v>
          </cell>
          <cell r="G501">
            <v>1</v>
          </cell>
          <cell r="H501">
            <v>0</v>
          </cell>
          <cell r="I501">
            <v>3000</v>
          </cell>
          <cell r="J501">
            <v>0</v>
          </cell>
          <cell r="K501">
            <v>0</v>
          </cell>
          <cell r="L501">
            <v>3000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</row>
        <row r="502">
          <cell r="D502" t="str">
            <v>접합 및 잡석부설</v>
          </cell>
          <cell r="E502" t="str">
            <v>보통인부</v>
          </cell>
          <cell r="F502" t="str">
            <v>M</v>
          </cell>
          <cell r="G502">
            <v>50</v>
          </cell>
          <cell r="H502">
            <v>0</v>
          </cell>
          <cell r="I502">
            <v>2340</v>
          </cell>
          <cell r="J502">
            <v>1800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540</v>
          </cell>
        </row>
        <row r="503">
          <cell r="F503" t="str">
            <v>일</v>
          </cell>
          <cell r="G503">
            <v>2</v>
          </cell>
          <cell r="H503">
            <v>0</v>
          </cell>
          <cell r="I503">
            <v>117000</v>
          </cell>
          <cell r="J503">
            <v>90000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27000</v>
          </cell>
        </row>
        <row r="504">
          <cell r="E504" t="str">
            <v>부직포</v>
          </cell>
          <cell r="F504" t="str">
            <v>M2</v>
          </cell>
          <cell r="G504">
            <v>0.47528517110266155</v>
          </cell>
          <cell r="H504">
            <v>0</v>
          </cell>
          <cell r="I504">
            <v>1788.4</v>
          </cell>
          <cell r="J504">
            <v>0</v>
          </cell>
          <cell r="K504">
            <v>0</v>
          </cell>
          <cell r="L504">
            <v>1788.4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</row>
        <row r="505">
          <cell r="F505" t="str">
            <v>M2</v>
          </cell>
          <cell r="G505">
            <v>1</v>
          </cell>
          <cell r="H505">
            <v>0</v>
          </cell>
          <cell r="I505">
            <v>850</v>
          </cell>
          <cell r="J505">
            <v>0</v>
          </cell>
          <cell r="K505">
            <v>0</v>
          </cell>
          <cell r="L505">
            <v>850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D506" t="str">
            <v>맹암거 TYPE-2</v>
          </cell>
          <cell r="F506" t="str">
            <v>M3</v>
          </cell>
          <cell r="G506">
            <v>1</v>
          </cell>
          <cell r="H506" t="str">
            <v/>
          </cell>
          <cell r="I506">
            <v>6460</v>
          </cell>
          <cell r="J506">
            <v>1286</v>
          </cell>
          <cell r="K506">
            <v>0</v>
          </cell>
          <cell r="L506">
            <v>4788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386</v>
          </cell>
        </row>
        <row r="507">
          <cell r="F507" t="str">
            <v/>
          </cell>
          <cell r="G507" t="str">
            <v/>
          </cell>
          <cell r="H507" t="str">
            <v/>
          </cell>
          <cell r="I507" t="str">
            <v/>
          </cell>
          <cell r="J507" t="str">
            <v/>
          </cell>
          <cell r="K507" t="str">
            <v/>
          </cell>
          <cell r="L507" t="str">
            <v/>
          </cell>
          <cell r="M507" t="str">
            <v/>
          </cell>
          <cell r="N507" t="str">
            <v/>
          </cell>
          <cell r="O507" t="str">
            <v/>
          </cell>
          <cell r="P507" t="str">
            <v/>
          </cell>
          <cell r="Q507" t="str">
            <v/>
          </cell>
          <cell r="R507" t="str">
            <v/>
          </cell>
        </row>
        <row r="508">
          <cell r="E508" t="str">
            <v>유공관Φ200</v>
          </cell>
          <cell r="F508" t="str">
            <v>M</v>
          </cell>
          <cell r="G508">
            <v>1</v>
          </cell>
          <cell r="H508">
            <v>0</v>
          </cell>
          <cell r="I508">
            <v>3000</v>
          </cell>
          <cell r="J508">
            <v>0</v>
          </cell>
          <cell r="K508">
            <v>0</v>
          </cell>
          <cell r="L508">
            <v>3000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F509" t="str">
            <v>M</v>
          </cell>
          <cell r="G509">
            <v>1</v>
          </cell>
          <cell r="H509">
            <v>0</v>
          </cell>
          <cell r="I509">
            <v>3000</v>
          </cell>
          <cell r="J509">
            <v>0</v>
          </cell>
          <cell r="K509">
            <v>0</v>
          </cell>
          <cell r="L509">
            <v>3000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</row>
        <row r="510">
          <cell r="D510" t="str">
            <v>접합 및 잡석부설</v>
          </cell>
          <cell r="E510" t="str">
            <v>보통인부</v>
          </cell>
          <cell r="F510" t="str">
            <v>M</v>
          </cell>
          <cell r="G510">
            <v>70</v>
          </cell>
          <cell r="H510">
            <v>0</v>
          </cell>
          <cell r="I510">
            <v>1671.4285714285716</v>
          </cell>
          <cell r="J510">
            <v>1285.7142857142858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385.71428571428572</v>
          </cell>
        </row>
        <row r="511">
          <cell r="F511" t="str">
            <v>일</v>
          </cell>
          <cell r="G511">
            <v>2</v>
          </cell>
          <cell r="H511">
            <v>0</v>
          </cell>
          <cell r="I511">
            <v>117000</v>
          </cell>
          <cell r="J511">
            <v>90000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27000</v>
          </cell>
        </row>
        <row r="512">
          <cell r="E512" t="str">
            <v>부직포</v>
          </cell>
          <cell r="F512" t="str">
            <v>M2</v>
          </cell>
          <cell r="G512">
            <v>0.47528517110266155</v>
          </cell>
          <cell r="H512">
            <v>0</v>
          </cell>
          <cell r="I512">
            <v>1788.4</v>
          </cell>
          <cell r="J512">
            <v>0</v>
          </cell>
          <cell r="K512">
            <v>0</v>
          </cell>
          <cell r="L512">
            <v>1788.4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F513" t="str">
            <v>M2</v>
          </cell>
          <cell r="G513">
            <v>1</v>
          </cell>
          <cell r="H513">
            <v>0</v>
          </cell>
          <cell r="I513">
            <v>850</v>
          </cell>
          <cell r="J513">
            <v>0</v>
          </cell>
          <cell r="K513">
            <v>0</v>
          </cell>
          <cell r="L513">
            <v>850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</row>
        <row r="514">
          <cell r="D514" t="str">
            <v>맹암거 TYPE-3</v>
          </cell>
          <cell r="F514" t="str">
            <v>M3</v>
          </cell>
          <cell r="G514">
            <v>1</v>
          </cell>
          <cell r="H514" t="str">
            <v/>
          </cell>
          <cell r="I514">
            <v>3738</v>
          </cell>
          <cell r="J514">
            <v>1500</v>
          </cell>
          <cell r="K514">
            <v>0</v>
          </cell>
          <cell r="L514">
            <v>1788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450</v>
          </cell>
        </row>
        <row r="515">
          <cell r="F515" t="str">
            <v/>
          </cell>
          <cell r="G515" t="str">
            <v/>
          </cell>
          <cell r="H515" t="str">
            <v/>
          </cell>
          <cell r="I515" t="str">
            <v/>
          </cell>
          <cell r="J515" t="str">
            <v/>
          </cell>
          <cell r="K515" t="str">
            <v/>
          </cell>
          <cell r="L515" t="str">
            <v/>
          </cell>
          <cell r="M515" t="str">
            <v/>
          </cell>
          <cell r="N515" t="str">
            <v/>
          </cell>
          <cell r="O515" t="str">
            <v/>
          </cell>
          <cell r="P515" t="str">
            <v/>
          </cell>
          <cell r="Q515" t="str">
            <v/>
          </cell>
          <cell r="R515" t="str">
            <v/>
          </cell>
        </row>
        <row r="516">
          <cell r="D516" t="str">
            <v>접합 및 잡석부설</v>
          </cell>
          <cell r="E516" t="str">
            <v>보통인부</v>
          </cell>
          <cell r="F516" t="str">
            <v>M</v>
          </cell>
          <cell r="G516">
            <v>60</v>
          </cell>
          <cell r="H516">
            <v>0</v>
          </cell>
          <cell r="I516">
            <v>1950</v>
          </cell>
          <cell r="J516">
            <v>1500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450</v>
          </cell>
        </row>
        <row r="517">
          <cell r="F517" t="str">
            <v>일</v>
          </cell>
          <cell r="G517">
            <v>2</v>
          </cell>
          <cell r="H517">
            <v>0</v>
          </cell>
          <cell r="I517">
            <v>117000</v>
          </cell>
          <cell r="J517">
            <v>90000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27000</v>
          </cell>
        </row>
        <row r="518">
          <cell r="E518" t="str">
            <v>부직포</v>
          </cell>
          <cell r="F518" t="str">
            <v>M2</v>
          </cell>
          <cell r="G518">
            <v>0.47528517110266155</v>
          </cell>
          <cell r="H518">
            <v>0</v>
          </cell>
          <cell r="I518">
            <v>1788.4</v>
          </cell>
          <cell r="J518">
            <v>0</v>
          </cell>
          <cell r="K518">
            <v>0</v>
          </cell>
          <cell r="L518">
            <v>1788.4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F519" t="str">
            <v>M2</v>
          </cell>
          <cell r="G519">
            <v>1</v>
          </cell>
          <cell r="H519">
            <v>0</v>
          </cell>
          <cell r="I519">
            <v>850</v>
          </cell>
          <cell r="J519">
            <v>0</v>
          </cell>
          <cell r="K519">
            <v>0</v>
          </cell>
          <cell r="L519">
            <v>850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D520" t="str">
            <v>측구터파기(토사)</v>
          </cell>
          <cell r="F520" t="str">
            <v>M3</v>
          </cell>
          <cell r="G520">
            <v>1</v>
          </cell>
          <cell r="H520" t="str">
            <v/>
          </cell>
          <cell r="I520">
            <v>2630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1733</v>
          </cell>
          <cell r="P520">
            <v>840</v>
          </cell>
          <cell r="Q520">
            <v>0</v>
          </cell>
          <cell r="R520">
            <v>57</v>
          </cell>
        </row>
        <row r="522">
          <cell r="E522" t="str">
            <v>B/H02</v>
          </cell>
          <cell r="F522" t="str">
            <v>M3</v>
          </cell>
          <cell r="G522">
            <v>150</v>
          </cell>
          <cell r="H522">
            <v>0</v>
          </cell>
          <cell r="I522">
            <v>2629.9999999999995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1733.3333333333333</v>
          </cell>
          <cell r="P522">
            <v>840</v>
          </cell>
          <cell r="Q522">
            <v>0</v>
          </cell>
          <cell r="R522">
            <v>56.666666666666664</v>
          </cell>
        </row>
        <row r="523">
          <cell r="F523" t="str">
            <v>일</v>
          </cell>
          <cell r="G523">
            <v>1</v>
          </cell>
          <cell r="H523">
            <v>0</v>
          </cell>
          <cell r="I523">
            <v>394500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260000</v>
          </cell>
          <cell r="P523">
            <v>126000</v>
          </cell>
          <cell r="Q523">
            <v>0</v>
          </cell>
          <cell r="R523">
            <v>8500</v>
          </cell>
        </row>
        <row r="524">
          <cell r="D524" t="str">
            <v>측구터파기(리핑암)</v>
          </cell>
          <cell r="F524" t="str">
            <v>M3</v>
          </cell>
          <cell r="G524">
            <v>1</v>
          </cell>
          <cell r="H524" t="str">
            <v/>
          </cell>
          <cell r="I524">
            <v>3682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2300</v>
          </cell>
          <cell r="P524">
            <v>1260</v>
          </cell>
          <cell r="Q524">
            <v>0</v>
          </cell>
          <cell r="R524">
            <v>122</v>
          </cell>
        </row>
        <row r="525">
          <cell r="F525" t="str">
            <v/>
          </cell>
          <cell r="G525" t="str">
            <v/>
          </cell>
          <cell r="H525" t="str">
            <v/>
          </cell>
          <cell r="I525" t="str">
            <v/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 t="str">
            <v/>
          </cell>
          <cell r="P525" t="str">
            <v/>
          </cell>
          <cell r="Q525" t="str">
            <v/>
          </cell>
          <cell r="R525" t="str">
            <v/>
          </cell>
        </row>
        <row r="526">
          <cell r="E526" t="str">
            <v>B/K10</v>
          </cell>
          <cell r="F526" t="str">
            <v>M3</v>
          </cell>
          <cell r="G526">
            <v>200</v>
          </cell>
          <cell r="H526">
            <v>0</v>
          </cell>
          <cell r="I526">
            <v>2197.5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1500</v>
          </cell>
          <cell r="P526">
            <v>630</v>
          </cell>
          <cell r="Q526">
            <v>0</v>
          </cell>
          <cell r="R526">
            <v>67.5</v>
          </cell>
        </row>
        <row r="527">
          <cell r="F527" t="str">
            <v>일</v>
          </cell>
          <cell r="G527">
            <v>1</v>
          </cell>
          <cell r="H527">
            <v>0</v>
          </cell>
          <cell r="I527">
            <v>439500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300000</v>
          </cell>
          <cell r="P527">
            <v>126000</v>
          </cell>
          <cell r="Q527">
            <v>0</v>
          </cell>
          <cell r="R527">
            <v>13500</v>
          </cell>
        </row>
        <row r="528">
          <cell r="E528" t="str">
            <v>B/H10</v>
          </cell>
          <cell r="F528" t="str">
            <v>M3</v>
          </cell>
          <cell r="G528">
            <v>250</v>
          </cell>
          <cell r="H528">
            <v>0</v>
          </cell>
          <cell r="I528">
            <v>1484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800</v>
          </cell>
          <cell r="P528">
            <v>630</v>
          </cell>
          <cell r="Q528">
            <v>0</v>
          </cell>
          <cell r="R528">
            <v>54</v>
          </cell>
        </row>
        <row r="529">
          <cell r="F529" t="str">
            <v>일</v>
          </cell>
          <cell r="G529">
            <v>1</v>
          </cell>
          <cell r="H529">
            <v>0</v>
          </cell>
          <cell r="I529">
            <v>371000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200000</v>
          </cell>
          <cell r="P529">
            <v>157500</v>
          </cell>
          <cell r="Q529">
            <v>0</v>
          </cell>
          <cell r="R529">
            <v>13500</v>
          </cell>
        </row>
        <row r="530">
          <cell r="D530" t="str">
            <v>측구터파기(발파암)</v>
          </cell>
          <cell r="F530" t="str">
            <v>M3</v>
          </cell>
          <cell r="G530">
            <v>1</v>
          </cell>
          <cell r="H530" t="str">
            <v/>
          </cell>
          <cell r="I530">
            <v>8752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5619</v>
          </cell>
          <cell r="P530">
            <v>2850</v>
          </cell>
          <cell r="Q530">
            <v>0</v>
          </cell>
          <cell r="R530">
            <v>283</v>
          </cell>
        </row>
        <row r="531">
          <cell r="F531" t="str">
            <v/>
          </cell>
          <cell r="G531" t="str">
            <v/>
          </cell>
          <cell r="H531" t="str">
            <v/>
          </cell>
          <cell r="I531" t="str">
            <v/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 t="str">
            <v/>
          </cell>
          <cell r="P531" t="str">
            <v/>
          </cell>
          <cell r="Q531" t="str">
            <v/>
          </cell>
          <cell r="R531" t="str">
            <v/>
          </cell>
        </row>
        <row r="532">
          <cell r="E532" t="str">
            <v>B/K10</v>
          </cell>
          <cell r="F532" t="str">
            <v>M3</v>
          </cell>
          <cell r="G532">
            <v>70</v>
          </cell>
          <cell r="H532">
            <v>0</v>
          </cell>
          <cell r="I532">
            <v>6278.5714285714284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4285.7142857142853</v>
          </cell>
          <cell r="P532">
            <v>1800</v>
          </cell>
          <cell r="Q532">
            <v>0</v>
          </cell>
          <cell r="R532">
            <v>192.85714285714286</v>
          </cell>
        </row>
        <row r="533">
          <cell r="F533" t="str">
            <v>일</v>
          </cell>
          <cell r="G533">
            <v>1</v>
          </cell>
          <cell r="H533">
            <v>0</v>
          </cell>
          <cell r="I533">
            <v>439500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300000</v>
          </cell>
          <cell r="P533">
            <v>126000</v>
          </cell>
          <cell r="Q533">
            <v>0</v>
          </cell>
          <cell r="R533">
            <v>13500</v>
          </cell>
        </row>
        <row r="534">
          <cell r="E534" t="str">
            <v>B/H10</v>
          </cell>
          <cell r="F534" t="str">
            <v>M3</v>
          </cell>
          <cell r="G534">
            <v>150</v>
          </cell>
          <cell r="H534">
            <v>0</v>
          </cell>
          <cell r="I534">
            <v>2473.333333333333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1333.3333333333333</v>
          </cell>
          <cell r="P534">
            <v>1050</v>
          </cell>
          <cell r="Q534">
            <v>0</v>
          </cell>
          <cell r="R534">
            <v>90</v>
          </cell>
        </row>
        <row r="535">
          <cell r="F535" t="str">
            <v>일</v>
          </cell>
          <cell r="G535">
            <v>1</v>
          </cell>
          <cell r="H535">
            <v>0</v>
          </cell>
          <cell r="I535">
            <v>371000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200000</v>
          </cell>
          <cell r="P535">
            <v>157500</v>
          </cell>
          <cell r="Q535">
            <v>0</v>
          </cell>
          <cell r="R535">
            <v>13500</v>
          </cell>
        </row>
        <row r="536">
          <cell r="D536" t="str">
            <v>횡배수관 D600</v>
          </cell>
          <cell r="F536" t="str">
            <v>M</v>
          </cell>
          <cell r="G536">
            <v>1</v>
          </cell>
          <cell r="H536" t="str">
            <v/>
          </cell>
          <cell r="I536">
            <v>38398</v>
          </cell>
          <cell r="J536">
            <v>6804</v>
          </cell>
          <cell r="K536">
            <v>18488</v>
          </cell>
          <cell r="L536">
            <v>0</v>
          </cell>
          <cell r="M536">
            <v>0</v>
          </cell>
          <cell r="N536">
            <v>588</v>
          </cell>
          <cell r="O536">
            <v>6989</v>
          </cell>
          <cell r="P536">
            <v>3938</v>
          </cell>
          <cell r="Q536">
            <v>0</v>
          </cell>
          <cell r="R536">
            <v>1591</v>
          </cell>
        </row>
        <row r="537">
          <cell r="F537" t="str">
            <v/>
          </cell>
          <cell r="G537" t="str">
            <v/>
          </cell>
          <cell r="H537" t="str">
            <v/>
          </cell>
          <cell r="I537" t="str">
            <v/>
          </cell>
          <cell r="J537" t="str">
            <v/>
          </cell>
          <cell r="K537" t="str">
            <v/>
          </cell>
          <cell r="L537" t="str">
            <v/>
          </cell>
          <cell r="M537" t="str">
            <v/>
          </cell>
          <cell r="N537" t="str">
            <v/>
          </cell>
          <cell r="O537" t="str">
            <v/>
          </cell>
          <cell r="P537" t="str">
            <v/>
          </cell>
          <cell r="Q537" t="str">
            <v/>
          </cell>
          <cell r="R537" t="str">
            <v/>
          </cell>
        </row>
        <row r="538">
          <cell r="E538" t="str">
            <v>철근콘크리트타설</v>
          </cell>
          <cell r="F538" t="str">
            <v>M3</v>
          </cell>
          <cell r="G538">
            <v>2.6809651474530831</v>
          </cell>
          <cell r="H538" t="str">
            <v/>
          </cell>
          <cell r="I538">
            <v>4227.2089999999998</v>
          </cell>
          <cell r="J538">
            <v>0</v>
          </cell>
          <cell r="K538">
            <v>2238</v>
          </cell>
          <cell r="L538">
            <v>0</v>
          </cell>
          <cell r="M538">
            <v>0</v>
          </cell>
          <cell r="N538">
            <v>0</v>
          </cell>
          <cell r="O538">
            <v>1989.2090000000001</v>
          </cell>
          <cell r="P538">
            <v>0</v>
          </cell>
          <cell r="Q538">
            <v>0</v>
          </cell>
          <cell r="R538">
            <v>0</v>
          </cell>
        </row>
        <row r="539">
          <cell r="F539" t="str">
            <v>M3</v>
          </cell>
          <cell r="G539">
            <v>1</v>
          </cell>
          <cell r="H539" t="str">
            <v/>
          </cell>
          <cell r="I539">
            <v>11333</v>
          </cell>
          <cell r="J539">
            <v>0</v>
          </cell>
          <cell r="K539">
            <v>6000</v>
          </cell>
          <cell r="L539">
            <v>0</v>
          </cell>
          <cell r="M539">
            <v>0</v>
          </cell>
          <cell r="N539">
            <v>0</v>
          </cell>
          <cell r="O539">
            <v>5333</v>
          </cell>
          <cell r="P539">
            <v>0</v>
          </cell>
          <cell r="Q539">
            <v>0</v>
          </cell>
          <cell r="R539">
            <v>0</v>
          </cell>
        </row>
        <row r="540">
          <cell r="E540" t="str">
            <v>거푸집(유로폼)</v>
          </cell>
          <cell r="F540" t="str">
            <v>M2</v>
          </cell>
          <cell r="G540">
            <v>0.8</v>
          </cell>
          <cell r="H540">
            <v>0</v>
          </cell>
          <cell r="I540">
            <v>17882.5</v>
          </cell>
          <cell r="J540">
            <v>803.75</v>
          </cell>
          <cell r="K540">
            <v>16250</v>
          </cell>
          <cell r="L540">
            <v>0</v>
          </cell>
          <cell r="M540">
            <v>0</v>
          </cell>
          <cell r="N540">
            <v>587.5</v>
          </cell>
          <cell r="O540">
            <v>0</v>
          </cell>
          <cell r="P540">
            <v>0</v>
          </cell>
          <cell r="Q540">
            <v>0</v>
          </cell>
          <cell r="R540">
            <v>241.25</v>
          </cell>
        </row>
        <row r="541">
          <cell r="F541" t="str">
            <v>M2</v>
          </cell>
          <cell r="G541">
            <v>1</v>
          </cell>
          <cell r="H541">
            <v>0</v>
          </cell>
          <cell r="I541">
            <v>14306</v>
          </cell>
          <cell r="J541">
            <v>643</v>
          </cell>
          <cell r="K541">
            <v>13000</v>
          </cell>
          <cell r="L541">
            <v>0</v>
          </cell>
          <cell r="M541">
            <v>0</v>
          </cell>
          <cell r="N541">
            <v>470</v>
          </cell>
          <cell r="O541">
            <v>0</v>
          </cell>
          <cell r="P541">
            <v>0</v>
          </cell>
          <cell r="Q541">
            <v>0</v>
          </cell>
          <cell r="R541">
            <v>193</v>
          </cell>
        </row>
        <row r="542">
          <cell r="E542" t="str">
            <v>배관공</v>
          </cell>
          <cell r="F542" t="str">
            <v>M</v>
          </cell>
          <cell r="G542">
            <v>40</v>
          </cell>
          <cell r="H542">
            <v>0</v>
          </cell>
          <cell r="I542">
            <v>7012.5</v>
          </cell>
          <cell r="J542">
            <v>6000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1012.5</v>
          </cell>
        </row>
        <row r="543">
          <cell r="F543" t="str">
            <v>일</v>
          </cell>
          <cell r="G543">
            <v>3</v>
          </cell>
          <cell r="H543">
            <v>0</v>
          </cell>
          <cell r="I543">
            <v>280500</v>
          </cell>
          <cell r="J543">
            <v>240000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40500</v>
          </cell>
        </row>
        <row r="544">
          <cell r="E544" t="str">
            <v>B/H10</v>
          </cell>
          <cell r="F544" t="str">
            <v>M</v>
          </cell>
          <cell r="G544">
            <v>40</v>
          </cell>
          <cell r="H544">
            <v>0</v>
          </cell>
          <cell r="I544">
            <v>9275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5000</v>
          </cell>
          <cell r="P544">
            <v>3937.5</v>
          </cell>
          <cell r="Q544">
            <v>0</v>
          </cell>
          <cell r="R544">
            <v>337.5</v>
          </cell>
        </row>
        <row r="545">
          <cell r="F545" t="str">
            <v>일</v>
          </cell>
          <cell r="G545">
            <v>1</v>
          </cell>
          <cell r="H545">
            <v>0</v>
          </cell>
          <cell r="I545">
            <v>371000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200000</v>
          </cell>
          <cell r="P545">
            <v>157500</v>
          </cell>
          <cell r="Q545">
            <v>0</v>
          </cell>
          <cell r="R545">
            <v>13500</v>
          </cell>
        </row>
        <row r="546">
          <cell r="D546" t="str">
            <v>횡배수관 D800</v>
          </cell>
          <cell r="F546" t="str">
            <v>M</v>
          </cell>
          <cell r="G546">
            <v>1</v>
          </cell>
          <cell r="H546" t="str">
            <v/>
          </cell>
          <cell r="I546">
            <v>48722</v>
          </cell>
          <cell r="J546">
            <v>8958</v>
          </cell>
          <cell r="K546">
            <v>22382</v>
          </cell>
          <cell r="L546">
            <v>0</v>
          </cell>
          <cell r="M546">
            <v>0</v>
          </cell>
          <cell r="N546">
            <v>700</v>
          </cell>
          <cell r="O546">
            <v>9344</v>
          </cell>
          <cell r="P546">
            <v>5250</v>
          </cell>
          <cell r="Q546">
            <v>0</v>
          </cell>
          <cell r="R546">
            <v>2088</v>
          </cell>
        </row>
        <row r="547">
          <cell r="F547" t="str">
            <v/>
          </cell>
          <cell r="G547" t="str">
            <v/>
          </cell>
          <cell r="H547" t="str">
            <v/>
          </cell>
          <cell r="I547" t="str">
            <v/>
          </cell>
          <cell r="J547" t="str">
            <v/>
          </cell>
          <cell r="K547" t="str">
            <v/>
          </cell>
          <cell r="L547" t="str">
            <v/>
          </cell>
          <cell r="M547" t="str">
            <v/>
          </cell>
          <cell r="N547" t="str">
            <v/>
          </cell>
          <cell r="O547" t="str">
            <v/>
          </cell>
          <cell r="P547" t="str">
            <v/>
          </cell>
          <cell r="Q547" t="str">
            <v/>
          </cell>
          <cell r="R547" t="str">
            <v/>
          </cell>
        </row>
        <row r="548">
          <cell r="E548" t="str">
            <v>철근콘크리트타설</v>
          </cell>
          <cell r="F548" t="str">
            <v>M3</v>
          </cell>
          <cell r="G548">
            <v>1.9920318725099602</v>
          </cell>
          <cell r="H548" t="str">
            <v/>
          </cell>
          <cell r="I548">
            <v>5689.1660000000002</v>
          </cell>
          <cell r="J548">
            <v>0</v>
          </cell>
          <cell r="K548">
            <v>3012</v>
          </cell>
          <cell r="L548">
            <v>0</v>
          </cell>
          <cell r="M548">
            <v>0</v>
          </cell>
          <cell r="N548">
            <v>0</v>
          </cell>
          <cell r="O548">
            <v>2677.1660000000002</v>
          </cell>
          <cell r="P548">
            <v>0</v>
          </cell>
          <cell r="Q548">
            <v>0</v>
          </cell>
          <cell r="R548">
            <v>0</v>
          </cell>
        </row>
        <row r="549">
          <cell r="F549" t="str">
            <v>M3</v>
          </cell>
          <cell r="G549">
            <v>1</v>
          </cell>
          <cell r="H549" t="str">
            <v/>
          </cell>
          <cell r="I549">
            <v>11333</v>
          </cell>
          <cell r="J549">
            <v>0</v>
          </cell>
          <cell r="K549">
            <v>6000</v>
          </cell>
          <cell r="L549">
            <v>0</v>
          </cell>
          <cell r="M549">
            <v>0</v>
          </cell>
          <cell r="N549">
            <v>0</v>
          </cell>
          <cell r="O549">
            <v>5333</v>
          </cell>
          <cell r="P549">
            <v>0</v>
          </cell>
          <cell r="Q549">
            <v>0</v>
          </cell>
          <cell r="R549">
            <v>0</v>
          </cell>
        </row>
        <row r="550">
          <cell r="E550" t="str">
            <v>거푸집(유로폼)</v>
          </cell>
          <cell r="F550" t="str">
            <v>M2</v>
          </cell>
          <cell r="G550">
            <v>0.67114093959731547</v>
          </cell>
          <cell r="H550">
            <v>0</v>
          </cell>
          <cell r="I550">
            <v>21315.94</v>
          </cell>
          <cell r="J550">
            <v>958.06999999999994</v>
          </cell>
          <cell r="K550">
            <v>19370</v>
          </cell>
          <cell r="L550">
            <v>0</v>
          </cell>
          <cell r="M550">
            <v>0</v>
          </cell>
          <cell r="N550">
            <v>700.3</v>
          </cell>
          <cell r="O550">
            <v>0</v>
          </cell>
          <cell r="P550">
            <v>0</v>
          </cell>
          <cell r="Q550">
            <v>0</v>
          </cell>
          <cell r="R550">
            <v>287.57</v>
          </cell>
        </row>
        <row r="551">
          <cell r="F551" t="str">
            <v>M2</v>
          </cell>
          <cell r="G551">
            <v>1</v>
          </cell>
          <cell r="H551">
            <v>0</v>
          </cell>
          <cell r="I551">
            <v>14306</v>
          </cell>
          <cell r="J551">
            <v>643</v>
          </cell>
          <cell r="K551">
            <v>13000</v>
          </cell>
          <cell r="L551">
            <v>0</v>
          </cell>
          <cell r="M551">
            <v>0</v>
          </cell>
          <cell r="N551">
            <v>470</v>
          </cell>
          <cell r="O551">
            <v>0</v>
          </cell>
          <cell r="P551">
            <v>0</v>
          </cell>
          <cell r="Q551">
            <v>0</v>
          </cell>
          <cell r="R551">
            <v>193</v>
          </cell>
        </row>
        <row r="552">
          <cell r="E552" t="str">
            <v>배관공</v>
          </cell>
          <cell r="F552" t="str">
            <v>M</v>
          </cell>
          <cell r="G552">
            <v>30</v>
          </cell>
          <cell r="H552">
            <v>0</v>
          </cell>
          <cell r="I552">
            <v>9350</v>
          </cell>
          <cell r="J552">
            <v>8000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1350</v>
          </cell>
        </row>
        <row r="553">
          <cell r="F553" t="str">
            <v>일</v>
          </cell>
          <cell r="G553">
            <v>3</v>
          </cell>
          <cell r="H553">
            <v>0</v>
          </cell>
          <cell r="I553">
            <v>280500</v>
          </cell>
          <cell r="J553">
            <v>240000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40500</v>
          </cell>
        </row>
        <row r="554">
          <cell r="E554" t="str">
            <v>B/H10</v>
          </cell>
          <cell r="F554" t="str">
            <v>M</v>
          </cell>
          <cell r="G554">
            <v>30</v>
          </cell>
          <cell r="H554">
            <v>0</v>
          </cell>
          <cell r="I554">
            <v>12366.666666666668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6666.666666666667</v>
          </cell>
          <cell r="P554">
            <v>5250</v>
          </cell>
          <cell r="Q554">
            <v>0</v>
          </cell>
          <cell r="R554">
            <v>450</v>
          </cell>
        </row>
        <row r="555">
          <cell r="F555" t="str">
            <v>일</v>
          </cell>
          <cell r="G555">
            <v>1</v>
          </cell>
          <cell r="H555">
            <v>0</v>
          </cell>
          <cell r="I555">
            <v>371000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200000</v>
          </cell>
          <cell r="P555">
            <v>157500</v>
          </cell>
          <cell r="Q555">
            <v>0</v>
          </cell>
          <cell r="R555">
            <v>13500</v>
          </cell>
        </row>
        <row r="556">
          <cell r="D556" t="str">
            <v>횡배수관 D1000</v>
          </cell>
          <cell r="F556" t="str">
            <v>M</v>
          </cell>
          <cell r="G556">
            <v>1</v>
          </cell>
          <cell r="H556" t="str">
            <v/>
          </cell>
          <cell r="I556">
            <v>65736</v>
          </cell>
          <cell r="J556">
            <v>13145</v>
          </cell>
          <cell r="K556">
            <v>27214</v>
          </cell>
          <cell r="L556">
            <v>0</v>
          </cell>
          <cell r="M556">
            <v>0</v>
          </cell>
          <cell r="N556">
            <v>837</v>
          </cell>
          <cell r="O556">
            <v>13621</v>
          </cell>
          <cell r="P556">
            <v>7875</v>
          </cell>
          <cell r="Q556">
            <v>0</v>
          </cell>
          <cell r="R556">
            <v>3044</v>
          </cell>
        </row>
        <row r="557">
          <cell r="F557" t="str">
            <v/>
          </cell>
          <cell r="G557" t="str">
            <v/>
          </cell>
          <cell r="H557" t="str">
            <v/>
          </cell>
          <cell r="I557" t="str">
            <v/>
          </cell>
          <cell r="J557" t="str">
            <v/>
          </cell>
          <cell r="K557" t="str">
            <v/>
          </cell>
          <cell r="L557" t="str">
            <v/>
          </cell>
          <cell r="M557" t="str">
            <v/>
          </cell>
          <cell r="N557" t="str">
            <v/>
          </cell>
          <cell r="O557" t="str">
            <v/>
          </cell>
          <cell r="P557" t="str">
            <v/>
          </cell>
          <cell r="Q557" t="str">
            <v/>
          </cell>
          <cell r="R557" t="str">
            <v/>
          </cell>
        </row>
        <row r="558">
          <cell r="E558" t="str">
            <v>철근콘크리트타설</v>
          </cell>
          <cell r="F558" t="str">
            <v>M3</v>
          </cell>
          <cell r="G558">
            <v>1.4727540500736376</v>
          </cell>
          <cell r="H558" t="str">
            <v/>
          </cell>
          <cell r="I558">
            <v>7695.1070000000009</v>
          </cell>
          <cell r="J558">
            <v>0</v>
          </cell>
          <cell r="K558">
            <v>4074.0000000000005</v>
          </cell>
          <cell r="L558">
            <v>0</v>
          </cell>
          <cell r="M558">
            <v>0</v>
          </cell>
          <cell r="N558">
            <v>0</v>
          </cell>
          <cell r="O558">
            <v>3621.1070000000004</v>
          </cell>
          <cell r="P558">
            <v>0</v>
          </cell>
          <cell r="Q558">
            <v>0</v>
          </cell>
          <cell r="R558">
            <v>0</v>
          </cell>
        </row>
        <row r="559">
          <cell r="F559" t="str">
            <v>M3</v>
          </cell>
          <cell r="G559">
            <v>1</v>
          </cell>
          <cell r="H559" t="str">
            <v/>
          </cell>
          <cell r="I559">
            <v>11333</v>
          </cell>
          <cell r="J559">
            <v>0</v>
          </cell>
          <cell r="K559">
            <v>6000</v>
          </cell>
          <cell r="L559">
            <v>0</v>
          </cell>
          <cell r="M559">
            <v>0</v>
          </cell>
          <cell r="N559">
            <v>0</v>
          </cell>
          <cell r="O559">
            <v>5333</v>
          </cell>
          <cell r="P559">
            <v>0</v>
          </cell>
          <cell r="Q559">
            <v>0</v>
          </cell>
          <cell r="R559">
            <v>0</v>
          </cell>
        </row>
        <row r="560">
          <cell r="E560" t="str">
            <v>거푸집(유로폼)</v>
          </cell>
          <cell r="F560" t="str">
            <v>M2</v>
          </cell>
          <cell r="G560">
            <v>0.5617977528089888</v>
          </cell>
          <cell r="H560">
            <v>0</v>
          </cell>
          <cell r="I560">
            <v>25464.68</v>
          </cell>
          <cell r="J560">
            <v>1144.54</v>
          </cell>
          <cell r="K560">
            <v>23140</v>
          </cell>
          <cell r="L560">
            <v>0</v>
          </cell>
          <cell r="M560">
            <v>0</v>
          </cell>
          <cell r="N560">
            <v>836.59999999999991</v>
          </cell>
          <cell r="O560">
            <v>0</v>
          </cell>
          <cell r="P560">
            <v>0</v>
          </cell>
          <cell r="Q560">
            <v>0</v>
          </cell>
          <cell r="R560">
            <v>343.53999999999996</v>
          </cell>
        </row>
        <row r="561">
          <cell r="F561" t="str">
            <v>M2</v>
          </cell>
          <cell r="G561">
            <v>1</v>
          </cell>
          <cell r="H561">
            <v>0</v>
          </cell>
          <cell r="I561">
            <v>14306</v>
          </cell>
          <cell r="J561">
            <v>643</v>
          </cell>
          <cell r="K561">
            <v>13000</v>
          </cell>
          <cell r="L561">
            <v>0</v>
          </cell>
          <cell r="M561">
            <v>0</v>
          </cell>
          <cell r="N561">
            <v>470</v>
          </cell>
          <cell r="O561">
            <v>0</v>
          </cell>
          <cell r="P561">
            <v>0</v>
          </cell>
          <cell r="Q561">
            <v>0</v>
          </cell>
          <cell r="R561">
            <v>193</v>
          </cell>
        </row>
        <row r="562">
          <cell r="E562" t="str">
            <v>배관공</v>
          </cell>
          <cell r="F562" t="str">
            <v>M</v>
          </cell>
          <cell r="G562">
            <v>20</v>
          </cell>
          <cell r="H562">
            <v>0</v>
          </cell>
          <cell r="I562">
            <v>14025</v>
          </cell>
          <cell r="J562">
            <v>12000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2025</v>
          </cell>
        </row>
        <row r="563">
          <cell r="F563" t="str">
            <v>일</v>
          </cell>
          <cell r="G563">
            <v>3</v>
          </cell>
          <cell r="H563">
            <v>0</v>
          </cell>
          <cell r="I563">
            <v>280500</v>
          </cell>
          <cell r="J563">
            <v>240000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40500</v>
          </cell>
        </row>
        <row r="564">
          <cell r="E564" t="str">
            <v>B/H10</v>
          </cell>
          <cell r="F564" t="str">
            <v>M</v>
          </cell>
          <cell r="G564">
            <v>20</v>
          </cell>
          <cell r="H564">
            <v>0</v>
          </cell>
          <cell r="I564">
            <v>18550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10000</v>
          </cell>
          <cell r="P564">
            <v>7875</v>
          </cell>
          <cell r="Q564">
            <v>0</v>
          </cell>
          <cell r="R564">
            <v>675</v>
          </cell>
        </row>
        <row r="565">
          <cell r="F565" t="str">
            <v>일</v>
          </cell>
          <cell r="G565">
            <v>1</v>
          </cell>
          <cell r="H565">
            <v>0</v>
          </cell>
          <cell r="I565">
            <v>371000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200000</v>
          </cell>
          <cell r="P565">
            <v>157500</v>
          </cell>
          <cell r="Q565">
            <v>0</v>
          </cell>
          <cell r="R565">
            <v>13500</v>
          </cell>
        </row>
        <row r="566">
          <cell r="D566" t="str">
            <v>횡배수관 D1200</v>
          </cell>
          <cell r="F566" t="str">
            <v>M</v>
          </cell>
          <cell r="G566">
            <v>1</v>
          </cell>
          <cell r="H566" t="str">
            <v/>
          </cell>
          <cell r="I566">
            <v>85414</v>
          </cell>
          <cell r="J566">
            <v>17395</v>
          </cell>
          <cell r="K566">
            <v>34000</v>
          </cell>
          <cell r="L566">
            <v>0</v>
          </cell>
          <cell r="M566">
            <v>0</v>
          </cell>
          <cell r="N566">
            <v>1020</v>
          </cell>
          <cell r="O566">
            <v>18480</v>
          </cell>
          <cell r="P566">
            <v>10500</v>
          </cell>
          <cell r="Q566">
            <v>0</v>
          </cell>
          <cell r="R566">
            <v>4019</v>
          </cell>
        </row>
        <row r="567">
          <cell r="F567" t="str">
            <v/>
          </cell>
          <cell r="G567" t="str">
            <v/>
          </cell>
          <cell r="H567" t="str">
            <v/>
          </cell>
          <cell r="I567" t="str">
            <v/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 t="str">
            <v/>
          </cell>
          <cell r="O567" t="str">
            <v/>
          </cell>
          <cell r="P567" t="str">
            <v/>
          </cell>
          <cell r="Q567" t="str">
            <v/>
          </cell>
          <cell r="R567" t="str">
            <v/>
          </cell>
        </row>
        <row r="568">
          <cell r="E568" t="str">
            <v>철근콘크리트타설</v>
          </cell>
          <cell r="F568" t="str">
            <v>M3</v>
          </cell>
          <cell r="G568">
            <v>1.0362694300518136</v>
          </cell>
          <cell r="H568" t="str">
            <v/>
          </cell>
          <cell r="I568">
            <v>10936.344999999998</v>
          </cell>
          <cell r="J568">
            <v>0</v>
          </cell>
          <cell r="K568">
            <v>5789.9999999999991</v>
          </cell>
          <cell r="L568">
            <v>0</v>
          </cell>
          <cell r="M568">
            <v>0</v>
          </cell>
          <cell r="N568">
            <v>0</v>
          </cell>
          <cell r="O568">
            <v>5146.3449999999993</v>
          </cell>
          <cell r="P568">
            <v>0</v>
          </cell>
          <cell r="Q568">
            <v>0</v>
          </cell>
          <cell r="R568">
            <v>0</v>
          </cell>
        </row>
        <row r="569">
          <cell r="F569" t="str">
            <v>M3</v>
          </cell>
          <cell r="G569">
            <v>1</v>
          </cell>
          <cell r="H569" t="str">
            <v/>
          </cell>
          <cell r="I569">
            <v>11333</v>
          </cell>
          <cell r="J569">
            <v>0</v>
          </cell>
          <cell r="K569">
            <v>6000</v>
          </cell>
          <cell r="L569">
            <v>0</v>
          </cell>
          <cell r="M569">
            <v>0</v>
          </cell>
          <cell r="N569">
            <v>0</v>
          </cell>
          <cell r="O569">
            <v>5333</v>
          </cell>
          <cell r="P569">
            <v>0</v>
          </cell>
          <cell r="Q569">
            <v>0</v>
          </cell>
          <cell r="R569">
            <v>0</v>
          </cell>
        </row>
        <row r="570">
          <cell r="E570" t="str">
            <v>거푸집(유로폼)</v>
          </cell>
          <cell r="F570" t="str">
            <v>M2</v>
          </cell>
          <cell r="G570">
            <v>0.46082949308755761</v>
          </cell>
          <cell r="H570">
            <v>0</v>
          </cell>
          <cell r="I570">
            <v>31044.020000000004</v>
          </cell>
          <cell r="J570">
            <v>1395.31</v>
          </cell>
          <cell r="K570">
            <v>28210</v>
          </cell>
          <cell r="L570">
            <v>0</v>
          </cell>
          <cell r="M570">
            <v>0</v>
          </cell>
          <cell r="N570">
            <v>1019.9</v>
          </cell>
          <cell r="O570">
            <v>0</v>
          </cell>
          <cell r="P570">
            <v>0</v>
          </cell>
          <cell r="Q570">
            <v>0</v>
          </cell>
          <cell r="R570">
            <v>418.81</v>
          </cell>
        </row>
        <row r="571">
          <cell r="F571" t="str">
            <v>M2</v>
          </cell>
          <cell r="G571">
            <v>1</v>
          </cell>
          <cell r="H571">
            <v>0</v>
          </cell>
          <cell r="I571">
            <v>14306</v>
          </cell>
          <cell r="J571">
            <v>643</v>
          </cell>
          <cell r="K571">
            <v>13000</v>
          </cell>
          <cell r="L571">
            <v>0</v>
          </cell>
          <cell r="M571">
            <v>0</v>
          </cell>
          <cell r="N571">
            <v>470</v>
          </cell>
          <cell r="O571">
            <v>0</v>
          </cell>
          <cell r="P571">
            <v>0</v>
          </cell>
          <cell r="Q571">
            <v>0</v>
          </cell>
          <cell r="R571">
            <v>193</v>
          </cell>
        </row>
        <row r="572">
          <cell r="E572" t="str">
            <v>배관공</v>
          </cell>
          <cell r="F572" t="str">
            <v>M</v>
          </cell>
          <cell r="G572">
            <v>15</v>
          </cell>
          <cell r="H572">
            <v>0</v>
          </cell>
          <cell r="I572">
            <v>18700</v>
          </cell>
          <cell r="J572">
            <v>16000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2700</v>
          </cell>
        </row>
        <row r="573">
          <cell r="F573" t="str">
            <v>일</v>
          </cell>
          <cell r="G573">
            <v>3</v>
          </cell>
          <cell r="H573">
            <v>0</v>
          </cell>
          <cell r="I573">
            <v>280500</v>
          </cell>
          <cell r="J573">
            <v>240000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40500</v>
          </cell>
        </row>
        <row r="574">
          <cell r="E574" t="str">
            <v>B/H10</v>
          </cell>
          <cell r="F574" t="str">
            <v>M</v>
          </cell>
          <cell r="G574">
            <v>15</v>
          </cell>
          <cell r="H574">
            <v>0</v>
          </cell>
          <cell r="I574">
            <v>24733.333333333336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13333.333333333334</v>
          </cell>
          <cell r="P574">
            <v>10500</v>
          </cell>
          <cell r="Q574">
            <v>0</v>
          </cell>
          <cell r="R574">
            <v>900</v>
          </cell>
        </row>
        <row r="575">
          <cell r="F575" t="str">
            <v>일</v>
          </cell>
          <cell r="G575">
            <v>1</v>
          </cell>
          <cell r="H575">
            <v>0</v>
          </cell>
          <cell r="I575">
            <v>371000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200000</v>
          </cell>
          <cell r="P575">
            <v>157500</v>
          </cell>
          <cell r="Q575">
            <v>0</v>
          </cell>
          <cell r="R575">
            <v>13500</v>
          </cell>
        </row>
        <row r="576">
          <cell r="D576" t="str">
            <v>횡배수관 D800보강</v>
          </cell>
          <cell r="F576" t="str">
            <v>M</v>
          </cell>
          <cell r="G576">
            <v>1</v>
          </cell>
          <cell r="H576" t="str">
            <v/>
          </cell>
          <cell r="I576">
            <v>73082</v>
          </cell>
          <cell r="J576">
            <v>9788</v>
          </cell>
          <cell r="K576">
            <v>42278</v>
          </cell>
          <cell r="L576">
            <v>0</v>
          </cell>
          <cell r="M576">
            <v>0</v>
          </cell>
          <cell r="N576">
            <v>1307</v>
          </cell>
          <cell r="O576">
            <v>12122</v>
          </cell>
          <cell r="P576">
            <v>5250</v>
          </cell>
          <cell r="Q576">
            <v>0</v>
          </cell>
          <cell r="R576">
            <v>2337</v>
          </cell>
        </row>
        <row r="577">
          <cell r="F577" t="str">
            <v/>
          </cell>
          <cell r="G577" t="str">
            <v/>
          </cell>
          <cell r="H577" t="str">
            <v/>
          </cell>
          <cell r="I577" t="str">
            <v/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 t="str">
            <v/>
          </cell>
          <cell r="P577" t="str">
            <v/>
          </cell>
          <cell r="Q577" t="str">
            <v/>
          </cell>
          <cell r="R577" t="str">
            <v/>
          </cell>
        </row>
        <row r="578">
          <cell r="E578" t="str">
            <v>철근콘크리트타설</v>
          </cell>
          <cell r="F578" t="str">
            <v>M3</v>
          </cell>
          <cell r="G578">
            <v>0.97751710654936474</v>
          </cell>
          <cell r="H578" t="str">
            <v/>
          </cell>
          <cell r="I578">
            <v>11593.659</v>
          </cell>
          <cell r="J578">
            <v>0</v>
          </cell>
          <cell r="K578">
            <v>6137.9999999999991</v>
          </cell>
          <cell r="L578">
            <v>0</v>
          </cell>
          <cell r="M578">
            <v>0</v>
          </cell>
          <cell r="N578">
            <v>0</v>
          </cell>
          <cell r="O578">
            <v>5455.6589999999997</v>
          </cell>
          <cell r="P578">
            <v>0</v>
          </cell>
          <cell r="Q578">
            <v>0</v>
          </cell>
          <cell r="R578">
            <v>0</v>
          </cell>
        </row>
        <row r="579">
          <cell r="F579" t="str">
            <v>M3</v>
          </cell>
          <cell r="G579">
            <v>1</v>
          </cell>
          <cell r="H579" t="str">
            <v/>
          </cell>
          <cell r="I579">
            <v>11333</v>
          </cell>
          <cell r="J579">
            <v>0</v>
          </cell>
          <cell r="K579">
            <v>6000</v>
          </cell>
          <cell r="L579">
            <v>0</v>
          </cell>
          <cell r="M579">
            <v>0</v>
          </cell>
          <cell r="N579">
            <v>0</v>
          </cell>
          <cell r="O579">
            <v>5333</v>
          </cell>
          <cell r="P579">
            <v>0</v>
          </cell>
          <cell r="Q579">
            <v>0</v>
          </cell>
          <cell r="R579">
            <v>0</v>
          </cell>
        </row>
        <row r="580">
          <cell r="E580" t="str">
            <v>거푸집(유로폼)</v>
          </cell>
          <cell r="F580" t="str">
            <v>M2</v>
          </cell>
          <cell r="G580">
            <v>0.35971223021582738</v>
          </cell>
          <cell r="H580">
            <v>0</v>
          </cell>
          <cell r="I580">
            <v>39770.679999999993</v>
          </cell>
          <cell r="J580">
            <v>1787.5399999999997</v>
          </cell>
          <cell r="K580">
            <v>36139.999999999993</v>
          </cell>
          <cell r="L580">
            <v>0</v>
          </cell>
          <cell r="M580">
            <v>0</v>
          </cell>
          <cell r="N580">
            <v>1306.5999999999999</v>
          </cell>
          <cell r="O580">
            <v>0</v>
          </cell>
          <cell r="P580">
            <v>0</v>
          </cell>
          <cell r="Q580">
            <v>0</v>
          </cell>
          <cell r="R580">
            <v>536.54</v>
          </cell>
        </row>
        <row r="581">
          <cell r="F581" t="str">
            <v>M2</v>
          </cell>
          <cell r="G581">
            <v>1</v>
          </cell>
          <cell r="H581">
            <v>0</v>
          </cell>
          <cell r="I581">
            <v>14306</v>
          </cell>
          <cell r="J581">
            <v>643</v>
          </cell>
          <cell r="K581">
            <v>13000</v>
          </cell>
          <cell r="L581">
            <v>0</v>
          </cell>
          <cell r="M581">
            <v>0</v>
          </cell>
          <cell r="N581">
            <v>470</v>
          </cell>
          <cell r="O581">
            <v>0</v>
          </cell>
          <cell r="P581">
            <v>0</v>
          </cell>
          <cell r="Q581">
            <v>0</v>
          </cell>
          <cell r="R581">
            <v>193</v>
          </cell>
        </row>
        <row r="582">
          <cell r="E582" t="str">
            <v>배관공</v>
          </cell>
          <cell r="F582" t="str">
            <v>M</v>
          </cell>
          <cell r="G582">
            <v>30</v>
          </cell>
          <cell r="H582">
            <v>0</v>
          </cell>
          <cell r="I582">
            <v>9350</v>
          </cell>
          <cell r="J582">
            <v>8000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1350</v>
          </cell>
        </row>
        <row r="583">
          <cell r="F583" t="str">
            <v>일</v>
          </cell>
          <cell r="G583">
            <v>3</v>
          </cell>
          <cell r="H583">
            <v>0</v>
          </cell>
          <cell r="I583">
            <v>280500</v>
          </cell>
          <cell r="J583">
            <v>240000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40500</v>
          </cell>
        </row>
        <row r="584">
          <cell r="E584" t="str">
            <v>B/H10</v>
          </cell>
          <cell r="F584" t="str">
            <v>M</v>
          </cell>
          <cell r="G584">
            <v>30</v>
          </cell>
          <cell r="H584">
            <v>0</v>
          </cell>
          <cell r="I584">
            <v>12366.666666666668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6666.666666666667</v>
          </cell>
          <cell r="P584">
            <v>5250</v>
          </cell>
          <cell r="Q584">
            <v>0</v>
          </cell>
          <cell r="R584">
            <v>450</v>
          </cell>
        </row>
        <row r="585">
          <cell r="F585" t="str">
            <v>일</v>
          </cell>
          <cell r="G585">
            <v>1</v>
          </cell>
          <cell r="H585">
            <v>0</v>
          </cell>
          <cell r="I585">
            <v>371000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200000</v>
          </cell>
          <cell r="P585">
            <v>157500</v>
          </cell>
          <cell r="Q585">
            <v>0</v>
          </cell>
          <cell r="R585">
            <v>13500</v>
          </cell>
        </row>
        <row r="586">
          <cell r="D586" t="str">
            <v>횡배수관 D1000보강1</v>
          </cell>
          <cell r="F586" t="str">
            <v>M</v>
          </cell>
          <cell r="G586">
            <v>1</v>
          </cell>
          <cell r="H586" t="str">
            <v/>
          </cell>
          <cell r="I586">
            <v>93591</v>
          </cell>
          <cell r="J586">
            <v>14083</v>
          </cell>
          <cell r="K586">
            <v>49884</v>
          </cell>
          <cell r="L586">
            <v>0</v>
          </cell>
          <cell r="M586">
            <v>0</v>
          </cell>
          <cell r="N586">
            <v>1523</v>
          </cell>
          <cell r="O586">
            <v>16901</v>
          </cell>
          <cell r="P586">
            <v>7875</v>
          </cell>
          <cell r="Q586">
            <v>0</v>
          </cell>
          <cell r="R586">
            <v>3325</v>
          </cell>
        </row>
        <row r="587">
          <cell r="D587" t="str">
            <v>(5~10M)</v>
          </cell>
          <cell r="F587" t="str">
            <v/>
          </cell>
          <cell r="G587" t="str">
            <v/>
          </cell>
          <cell r="H587" t="str">
            <v/>
          </cell>
          <cell r="I587" t="str">
            <v/>
          </cell>
          <cell r="J587" t="str">
            <v/>
          </cell>
          <cell r="K587" t="str">
            <v/>
          </cell>
          <cell r="L587" t="str">
            <v/>
          </cell>
          <cell r="M587" t="str">
            <v/>
          </cell>
          <cell r="N587" t="str">
            <v/>
          </cell>
          <cell r="O587" t="str">
            <v/>
          </cell>
          <cell r="P587" t="str">
            <v/>
          </cell>
          <cell r="Q587" t="str">
            <v/>
          </cell>
          <cell r="R587" t="str">
            <v/>
          </cell>
        </row>
        <row r="588">
          <cell r="E588" t="str">
            <v>철근콘크리트타설</v>
          </cell>
          <cell r="F588" t="str">
            <v>M3</v>
          </cell>
          <cell r="G588">
            <v>0.77279752704791338</v>
          </cell>
          <cell r="H588" t="str">
            <v/>
          </cell>
          <cell r="I588">
            <v>14664.902000000002</v>
          </cell>
          <cell r="J588">
            <v>0</v>
          </cell>
          <cell r="K588">
            <v>7764.0000000000009</v>
          </cell>
          <cell r="L588">
            <v>0</v>
          </cell>
          <cell r="M588">
            <v>0</v>
          </cell>
          <cell r="N588">
            <v>0</v>
          </cell>
          <cell r="O588">
            <v>6900.902000000001</v>
          </cell>
          <cell r="P588">
            <v>0</v>
          </cell>
          <cell r="Q588">
            <v>0</v>
          </cell>
          <cell r="R588">
            <v>0</v>
          </cell>
        </row>
        <row r="589">
          <cell r="F589" t="str">
            <v>M3</v>
          </cell>
          <cell r="G589">
            <v>1</v>
          </cell>
          <cell r="H589" t="str">
            <v/>
          </cell>
          <cell r="I589">
            <v>11333</v>
          </cell>
          <cell r="J589">
            <v>0</v>
          </cell>
          <cell r="K589">
            <v>6000</v>
          </cell>
          <cell r="L589">
            <v>0</v>
          </cell>
          <cell r="M589">
            <v>0</v>
          </cell>
          <cell r="N589">
            <v>0</v>
          </cell>
          <cell r="O589">
            <v>5333</v>
          </cell>
          <cell r="P589">
            <v>0</v>
          </cell>
          <cell r="Q589">
            <v>0</v>
          </cell>
          <cell r="R589">
            <v>0</v>
          </cell>
        </row>
        <row r="590">
          <cell r="E590" t="str">
            <v>거푸집(유로폼)</v>
          </cell>
          <cell r="F590" t="str">
            <v>M2</v>
          </cell>
          <cell r="G590">
            <v>0.30864197530864196</v>
          </cell>
          <cell r="H590">
            <v>0</v>
          </cell>
          <cell r="I590">
            <v>46351.44</v>
          </cell>
          <cell r="J590">
            <v>2083.3200000000002</v>
          </cell>
          <cell r="K590">
            <v>42120</v>
          </cell>
          <cell r="L590">
            <v>0</v>
          </cell>
          <cell r="M590">
            <v>0</v>
          </cell>
          <cell r="N590">
            <v>1522.8000000000002</v>
          </cell>
          <cell r="O590">
            <v>0</v>
          </cell>
          <cell r="P590">
            <v>0</v>
          </cell>
          <cell r="Q590">
            <v>0</v>
          </cell>
          <cell r="R590">
            <v>625.32000000000005</v>
          </cell>
        </row>
        <row r="591">
          <cell r="F591" t="str">
            <v>M2</v>
          </cell>
          <cell r="G591">
            <v>1</v>
          </cell>
          <cell r="H591">
            <v>0</v>
          </cell>
          <cell r="I591">
            <v>14306</v>
          </cell>
          <cell r="J591">
            <v>643</v>
          </cell>
          <cell r="K591">
            <v>13000</v>
          </cell>
          <cell r="L591">
            <v>0</v>
          </cell>
          <cell r="M591">
            <v>0</v>
          </cell>
          <cell r="N591">
            <v>470</v>
          </cell>
          <cell r="O591">
            <v>0</v>
          </cell>
          <cell r="P591">
            <v>0</v>
          </cell>
          <cell r="Q591">
            <v>0</v>
          </cell>
          <cell r="R591">
            <v>193</v>
          </cell>
        </row>
        <row r="592">
          <cell r="E592" t="str">
            <v>배관공</v>
          </cell>
          <cell r="F592" t="str">
            <v>M</v>
          </cell>
          <cell r="G592">
            <v>20</v>
          </cell>
          <cell r="H592">
            <v>0</v>
          </cell>
          <cell r="I592">
            <v>14025</v>
          </cell>
          <cell r="J592">
            <v>12000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2025</v>
          </cell>
        </row>
        <row r="593">
          <cell r="F593" t="str">
            <v>일</v>
          </cell>
          <cell r="G593">
            <v>3</v>
          </cell>
          <cell r="H593">
            <v>0</v>
          </cell>
          <cell r="I593">
            <v>280500</v>
          </cell>
          <cell r="J593">
            <v>240000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40500</v>
          </cell>
        </row>
        <row r="594">
          <cell r="E594" t="str">
            <v>B/H10</v>
          </cell>
          <cell r="F594" t="str">
            <v>M</v>
          </cell>
          <cell r="G594">
            <v>20</v>
          </cell>
          <cell r="H594">
            <v>0</v>
          </cell>
          <cell r="I594">
            <v>18550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10000</v>
          </cell>
          <cell r="P594">
            <v>7875</v>
          </cell>
          <cell r="Q594">
            <v>0</v>
          </cell>
          <cell r="R594">
            <v>675</v>
          </cell>
        </row>
        <row r="595">
          <cell r="F595" t="str">
            <v>일</v>
          </cell>
          <cell r="G595">
            <v>1</v>
          </cell>
          <cell r="H595">
            <v>0</v>
          </cell>
          <cell r="I595">
            <v>371000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200000</v>
          </cell>
          <cell r="P595">
            <v>157500</v>
          </cell>
          <cell r="Q595">
            <v>0</v>
          </cell>
          <cell r="R595">
            <v>13500</v>
          </cell>
        </row>
        <row r="596">
          <cell r="D596" t="str">
            <v>횡배수관 D1000보강2</v>
          </cell>
          <cell r="F596" t="str">
            <v>M</v>
          </cell>
          <cell r="G596">
            <v>1</v>
          </cell>
          <cell r="H596" t="str">
            <v/>
          </cell>
          <cell r="I596">
            <v>95252</v>
          </cell>
          <cell r="J596">
            <v>14109</v>
          </cell>
          <cell r="K596">
            <v>50980</v>
          </cell>
          <cell r="L596">
            <v>0</v>
          </cell>
          <cell r="M596">
            <v>0</v>
          </cell>
          <cell r="N596">
            <v>1542</v>
          </cell>
          <cell r="O596">
            <v>17413</v>
          </cell>
          <cell r="P596">
            <v>7875</v>
          </cell>
          <cell r="Q596">
            <v>0</v>
          </cell>
          <cell r="R596">
            <v>3333</v>
          </cell>
        </row>
        <row r="597">
          <cell r="D597" t="str">
            <v>(10~15M)</v>
          </cell>
          <cell r="F597" t="str">
            <v/>
          </cell>
          <cell r="G597" t="str">
            <v/>
          </cell>
          <cell r="H597" t="str">
            <v/>
          </cell>
          <cell r="I597" t="str">
            <v/>
          </cell>
          <cell r="J597" t="str">
            <v/>
          </cell>
          <cell r="K597" t="str">
            <v/>
          </cell>
          <cell r="L597" t="str">
            <v/>
          </cell>
          <cell r="M597" t="str">
            <v/>
          </cell>
          <cell r="N597" t="str">
            <v/>
          </cell>
          <cell r="O597" t="str">
            <v/>
          </cell>
          <cell r="P597" t="str">
            <v/>
          </cell>
          <cell r="Q597" t="str">
            <v/>
          </cell>
          <cell r="R597" t="str">
            <v/>
          </cell>
        </row>
        <row r="598">
          <cell r="E598" t="str">
            <v>철근콘크리트타설</v>
          </cell>
          <cell r="F598" t="str">
            <v>M3</v>
          </cell>
          <cell r="G598">
            <v>0.71942446043165476</v>
          </cell>
          <cell r="H598" t="str">
            <v/>
          </cell>
          <cell r="I598">
            <v>15752.869999999997</v>
          </cell>
          <cell r="J598">
            <v>0</v>
          </cell>
          <cell r="K598">
            <v>8339.9999999999982</v>
          </cell>
          <cell r="L598">
            <v>0</v>
          </cell>
          <cell r="M598">
            <v>0</v>
          </cell>
          <cell r="N598">
            <v>0</v>
          </cell>
          <cell r="O598">
            <v>7412.869999999999</v>
          </cell>
          <cell r="P598">
            <v>0</v>
          </cell>
          <cell r="Q598">
            <v>0</v>
          </cell>
          <cell r="R598">
            <v>0</v>
          </cell>
        </row>
        <row r="599">
          <cell r="F599" t="str">
            <v>M3</v>
          </cell>
          <cell r="G599">
            <v>1</v>
          </cell>
          <cell r="H599" t="str">
            <v/>
          </cell>
          <cell r="I599">
            <v>11333</v>
          </cell>
          <cell r="J599">
            <v>0</v>
          </cell>
          <cell r="K599">
            <v>6000</v>
          </cell>
          <cell r="L599">
            <v>0</v>
          </cell>
          <cell r="M599">
            <v>0</v>
          </cell>
          <cell r="N599">
            <v>0</v>
          </cell>
          <cell r="O599">
            <v>5333</v>
          </cell>
          <cell r="P599">
            <v>0</v>
          </cell>
          <cell r="Q599">
            <v>0</v>
          </cell>
          <cell r="R599">
            <v>0</v>
          </cell>
        </row>
        <row r="600">
          <cell r="E600" t="str">
            <v>거푸집(유로폼)</v>
          </cell>
          <cell r="F600" t="str">
            <v>M2</v>
          </cell>
          <cell r="G600">
            <v>0.3048780487804878</v>
          </cell>
          <cell r="H600">
            <v>0</v>
          </cell>
          <cell r="I600">
            <v>46923.68</v>
          </cell>
          <cell r="J600">
            <v>2109.04</v>
          </cell>
          <cell r="K600">
            <v>42640</v>
          </cell>
          <cell r="L600">
            <v>0</v>
          </cell>
          <cell r="M600">
            <v>0</v>
          </cell>
          <cell r="N600">
            <v>1541.6000000000001</v>
          </cell>
          <cell r="O600">
            <v>0</v>
          </cell>
          <cell r="P600">
            <v>0</v>
          </cell>
          <cell r="Q600">
            <v>0</v>
          </cell>
          <cell r="R600">
            <v>633.04</v>
          </cell>
        </row>
        <row r="601">
          <cell r="F601" t="str">
            <v>M2</v>
          </cell>
          <cell r="G601">
            <v>1</v>
          </cell>
          <cell r="H601">
            <v>0</v>
          </cell>
          <cell r="I601">
            <v>14306</v>
          </cell>
          <cell r="J601">
            <v>643</v>
          </cell>
          <cell r="K601">
            <v>13000</v>
          </cell>
          <cell r="L601">
            <v>0</v>
          </cell>
          <cell r="M601">
            <v>0</v>
          </cell>
          <cell r="N601">
            <v>470</v>
          </cell>
          <cell r="O601">
            <v>0</v>
          </cell>
          <cell r="P601">
            <v>0</v>
          </cell>
          <cell r="Q601">
            <v>0</v>
          </cell>
          <cell r="R601">
            <v>193</v>
          </cell>
        </row>
        <row r="602">
          <cell r="E602" t="str">
            <v>배관공</v>
          </cell>
          <cell r="F602" t="str">
            <v>M</v>
          </cell>
          <cell r="G602">
            <v>20</v>
          </cell>
          <cell r="H602">
            <v>0</v>
          </cell>
          <cell r="I602">
            <v>14025</v>
          </cell>
          <cell r="J602">
            <v>12000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2025</v>
          </cell>
        </row>
        <row r="603">
          <cell r="F603" t="str">
            <v>일</v>
          </cell>
          <cell r="G603">
            <v>3</v>
          </cell>
          <cell r="H603">
            <v>0</v>
          </cell>
          <cell r="I603">
            <v>280500</v>
          </cell>
          <cell r="J603">
            <v>240000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40500</v>
          </cell>
        </row>
        <row r="604">
          <cell r="E604" t="str">
            <v>B/H10</v>
          </cell>
          <cell r="F604" t="str">
            <v>M</v>
          </cell>
          <cell r="G604">
            <v>20</v>
          </cell>
          <cell r="H604">
            <v>0</v>
          </cell>
          <cell r="I604">
            <v>18550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10000</v>
          </cell>
          <cell r="P604">
            <v>7875</v>
          </cell>
          <cell r="Q604">
            <v>0</v>
          </cell>
          <cell r="R604">
            <v>675</v>
          </cell>
        </row>
        <row r="605">
          <cell r="F605" t="str">
            <v>일</v>
          </cell>
          <cell r="G605">
            <v>1</v>
          </cell>
          <cell r="H605">
            <v>0</v>
          </cell>
          <cell r="I605">
            <v>371000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200000</v>
          </cell>
          <cell r="P605">
            <v>157500</v>
          </cell>
          <cell r="Q605">
            <v>0</v>
          </cell>
          <cell r="R605">
            <v>13500</v>
          </cell>
        </row>
        <row r="606">
          <cell r="D606" t="str">
            <v>횡배수관 D1200보강1</v>
          </cell>
          <cell r="F606" t="str">
            <v>M</v>
          </cell>
          <cell r="G606">
            <v>1</v>
          </cell>
          <cell r="H606" t="str">
            <v/>
          </cell>
          <cell r="I606">
            <v>118609</v>
          </cell>
          <cell r="J606">
            <v>18469</v>
          </cell>
          <cell r="K606">
            <v>60636</v>
          </cell>
          <cell r="L606">
            <v>0</v>
          </cell>
          <cell r="M606">
            <v>0</v>
          </cell>
          <cell r="N606">
            <v>1805</v>
          </cell>
          <cell r="O606">
            <v>22858</v>
          </cell>
          <cell r="P606">
            <v>10500</v>
          </cell>
          <cell r="Q606">
            <v>0</v>
          </cell>
          <cell r="R606">
            <v>4341</v>
          </cell>
        </row>
        <row r="607">
          <cell r="D607" t="str">
            <v>(5~10M)</v>
          </cell>
          <cell r="F607" t="str">
            <v/>
          </cell>
          <cell r="G607" t="str">
            <v/>
          </cell>
          <cell r="H607" t="str">
            <v/>
          </cell>
          <cell r="I607" t="str">
            <v/>
          </cell>
          <cell r="J607" t="str">
            <v/>
          </cell>
          <cell r="K607" t="str">
            <v/>
          </cell>
          <cell r="L607" t="str">
            <v/>
          </cell>
          <cell r="M607" t="str">
            <v/>
          </cell>
          <cell r="N607" t="str">
            <v/>
          </cell>
          <cell r="O607" t="str">
            <v/>
          </cell>
          <cell r="P607" t="str">
            <v/>
          </cell>
          <cell r="Q607" t="str">
            <v/>
          </cell>
          <cell r="R607" t="str">
            <v/>
          </cell>
        </row>
        <row r="608">
          <cell r="E608" t="str">
            <v>철근콘크리트타설</v>
          </cell>
          <cell r="F608" t="str">
            <v>M3</v>
          </cell>
          <cell r="G608">
            <v>0.55991041433370659</v>
          </cell>
          <cell r="H608" t="str">
            <v/>
          </cell>
          <cell r="I608">
            <v>20240.738000000001</v>
          </cell>
          <cell r="J608">
            <v>0</v>
          </cell>
          <cell r="K608">
            <v>10716</v>
          </cell>
          <cell r="L608">
            <v>0</v>
          </cell>
          <cell r="M608">
            <v>0</v>
          </cell>
          <cell r="N608">
            <v>0</v>
          </cell>
          <cell r="O608">
            <v>9524.7380000000012</v>
          </cell>
          <cell r="P608">
            <v>0</v>
          </cell>
          <cell r="Q608">
            <v>0</v>
          </cell>
          <cell r="R608">
            <v>0</v>
          </cell>
        </row>
        <row r="609">
          <cell r="F609" t="str">
            <v>M3</v>
          </cell>
          <cell r="G609">
            <v>1</v>
          </cell>
          <cell r="H609" t="str">
            <v/>
          </cell>
          <cell r="I609">
            <v>11333</v>
          </cell>
          <cell r="J609">
            <v>0</v>
          </cell>
          <cell r="K609">
            <v>6000</v>
          </cell>
          <cell r="L609">
            <v>0</v>
          </cell>
          <cell r="M609">
            <v>0</v>
          </cell>
          <cell r="N609">
            <v>0</v>
          </cell>
          <cell r="O609">
            <v>5333</v>
          </cell>
          <cell r="P609">
            <v>0</v>
          </cell>
          <cell r="Q609">
            <v>0</v>
          </cell>
          <cell r="R609">
            <v>0</v>
          </cell>
        </row>
        <row r="610">
          <cell r="E610" t="str">
            <v>거푸집(유로폼)</v>
          </cell>
          <cell r="F610" t="str">
            <v>M2</v>
          </cell>
          <cell r="G610">
            <v>0.26041666666666669</v>
          </cell>
          <cell r="H610">
            <v>0</v>
          </cell>
          <cell r="I610">
            <v>54935.040000000008</v>
          </cell>
          <cell r="J610">
            <v>2469.12</v>
          </cell>
          <cell r="K610">
            <v>49920</v>
          </cell>
          <cell r="L610">
            <v>0</v>
          </cell>
          <cell r="M610">
            <v>0</v>
          </cell>
          <cell r="N610">
            <v>1804.8</v>
          </cell>
          <cell r="O610">
            <v>0</v>
          </cell>
          <cell r="P610">
            <v>0</v>
          </cell>
          <cell r="Q610">
            <v>0</v>
          </cell>
          <cell r="R610">
            <v>741.11999999999989</v>
          </cell>
        </row>
        <row r="611">
          <cell r="F611" t="str">
            <v>M2</v>
          </cell>
          <cell r="G611">
            <v>1</v>
          </cell>
          <cell r="H611">
            <v>0</v>
          </cell>
          <cell r="I611">
            <v>14306</v>
          </cell>
          <cell r="J611">
            <v>643</v>
          </cell>
          <cell r="K611">
            <v>13000</v>
          </cell>
          <cell r="L611">
            <v>0</v>
          </cell>
          <cell r="M611">
            <v>0</v>
          </cell>
          <cell r="N611">
            <v>470</v>
          </cell>
          <cell r="O611">
            <v>0</v>
          </cell>
          <cell r="P611">
            <v>0</v>
          </cell>
          <cell r="Q611">
            <v>0</v>
          </cell>
          <cell r="R611">
            <v>193</v>
          </cell>
        </row>
        <row r="612">
          <cell r="E612" t="str">
            <v>배관공</v>
          </cell>
          <cell r="F612" t="str">
            <v>M</v>
          </cell>
          <cell r="G612">
            <v>15</v>
          </cell>
          <cell r="H612">
            <v>0</v>
          </cell>
          <cell r="I612">
            <v>18700</v>
          </cell>
          <cell r="J612">
            <v>16000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2700</v>
          </cell>
        </row>
        <row r="613">
          <cell r="F613" t="str">
            <v>일</v>
          </cell>
          <cell r="G613">
            <v>3</v>
          </cell>
          <cell r="H613">
            <v>0</v>
          </cell>
          <cell r="I613">
            <v>280500</v>
          </cell>
          <cell r="J613">
            <v>240000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40500</v>
          </cell>
        </row>
        <row r="614">
          <cell r="E614" t="str">
            <v>B/H10</v>
          </cell>
          <cell r="F614" t="str">
            <v>M</v>
          </cell>
          <cell r="G614">
            <v>15</v>
          </cell>
          <cell r="H614">
            <v>0</v>
          </cell>
          <cell r="I614">
            <v>24733.333333333336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13333.333333333334</v>
          </cell>
          <cell r="P614">
            <v>10500</v>
          </cell>
          <cell r="Q614">
            <v>0</v>
          </cell>
          <cell r="R614">
            <v>900</v>
          </cell>
        </row>
        <row r="615">
          <cell r="F615" t="str">
            <v>일</v>
          </cell>
          <cell r="G615">
            <v>1</v>
          </cell>
          <cell r="H615">
            <v>0</v>
          </cell>
          <cell r="I615">
            <v>371000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200000</v>
          </cell>
          <cell r="P615">
            <v>157500</v>
          </cell>
          <cell r="Q615">
            <v>0</v>
          </cell>
          <cell r="R615">
            <v>13500</v>
          </cell>
        </row>
        <row r="616">
          <cell r="D616" t="str">
            <v>횡배수관 D1200보강2</v>
          </cell>
          <cell r="F616" t="str">
            <v>M</v>
          </cell>
          <cell r="G616">
            <v>1</v>
          </cell>
          <cell r="H616" t="str">
            <v/>
          </cell>
          <cell r="I616">
            <v>143123</v>
          </cell>
          <cell r="J616">
            <v>26508</v>
          </cell>
          <cell r="K616">
            <v>62442</v>
          </cell>
          <cell r="L616">
            <v>0</v>
          </cell>
          <cell r="M616">
            <v>0</v>
          </cell>
          <cell r="N616">
            <v>1833</v>
          </cell>
          <cell r="O616">
            <v>30437</v>
          </cell>
          <cell r="P616">
            <v>15750</v>
          </cell>
          <cell r="Q616">
            <v>0</v>
          </cell>
          <cell r="R616">
            <v>6153</v>
          </cell>
        </row>
        <row r="617">
          <cell r="D617" t="str">
            <v>(10~15M)</v>
          </cell>
          <cell r="F617" t="str">
            <v/>
          </cell>
          <cell r="G617" t="str">
            <v/>
          </cell>
          <cell r="H617" t="str">
            <v/>
          </cell>
          <cell r="I617" t="str">
            <v/>
          </cell>
          <cell r="J617" t="str">
            <v/>
          </cell>
          <cell r="K617" t="str">
            <v/>
          </cell>
          <cell r="L617" t="str">
            <v/>
          </cell>
          <cell r="M617" t="str">
            <v/>
          </cell>
          <cell r="N617" t="str">
            <v/>
          </cell>
          <cell r="O617" t="str">
            <v/>
          </cell>
          <cell r="P617" t="str">
            <v/>
          </cell>
          <cell r="Q617" t="str">
            <v/>
          </cell>
          <cell r="R617" t="str">
            <v/>
          </cell>
        </row>
        <row r="618">
          <cell r="E618" t="str">
            <v>철근콘크리트타설</v>
          </cell>
          <cell r="F618" t="str">
            <v>M3</v>
          </cell>
          <cell r="G618">
            <v>0.51098620337250888</v>
          </cell>
          <cell r="H618" t="str">
            <v/>
          </cell>
          <cell r="I618">
            <v>22178.681000000004</v>
          </cell>
          <cell r="J618">
            <v>0</v>
          </cell>
          <cell r="K618">
            <v>11742.000000000002</v>
          </cell>
          <cell r="L618">
            <v>0</v>
          </cell>
          <cell r="M618">
            <v>0</v>
          </cell>
          <cell r="N618">
            <v>0</v>
          </cell>
          <cell r="O618">
            <v>10436.681</v>
          </cell>
          <cell r="P618">
            <v>0</v>
          </cell>
          <cell r="Q618">
            <v>0</v>
          </cell>
          <cell r="R618">
            <v>0</v>
          </cell>
        </row>
        <row r="619">
          <cell r="F619" t="str">
            <v>M3</v>
          </cell>
          <cell r="G619">
            <v>1</v>
          </cell>
          <cell r="H619" t="str">
            <v/>
          </cell>
          <cell r="I619">
            <v>11333</v>
          </cell>
          <cell r="J619">
            <v>0</v>
          </cell>
          <cell r="K619">
            <v>6000</v>
          </cell>
          <cell r="L619">
            <v>0</v>
          </cell>
          <cell r="M619">
            <v>0</v>
          </cell>
          <cell r="N619">
            <v>0</v>
          </cell>
          <cell r="O619">
            <v>5333</v>
          </cell>
          <cell r="P619">
            <v>0</v>
          </cell>
          <cell r="Q619">
            <v>0</v>
          </cell>
          <cell r="R619">
            <v>0</v>
          </cell>
        </row>
        <row r="620">
          <cell r="E620" t="str">
            <v>거푸집(유로폼)</v>
          </cell>
          <cell r="F620" t="str">
            <v>M2</v>
          </cell>
          <cell r="G620">
            <v>0.25641025641025644</v>
          </cell>
          <cell r="H620">
            <v>0</v>
          </cell>
          <cell r="I620">
            <v>55793.399999999987</v>
          </cell>
          <cell r="J620">
            <v>2507.6999999999998</v>
          </cell>
          <cell r="K620">
            <v>50699.999999999993</v>
          </cell>
          <cell r="L620">
            <v>0</v>
          </cell>
          <cell r="M620">
            <v>0</v>
          </cell>
          <cell r="N620">
            <v>1832.9999999999998</v>
          </cell>
          <cell r="O620">
            <v>0</v>
          </cell>
          <cell r="P620">
            <v>0</v>
          </cell>
          <cell r="Q620">
            <v>0</v>
          </cell>
          <cell r="R620">
            <v>752.69999999999993</v>
          </cell>
        </row>
        <row r="621">
          <cell r="F621" t="str">
            <v>M2</v>
          </cell>
          <cell r="G621">
            <v>1</v>
          </cell>
          <cell r="H621">
            <v>0</v>
          </cell>
          <cell r="I621">
            <v>14306</v>
          </cell>
          <cell r="J621">
            <v>643</v>
          </cell>
          <cell r="K621">
            <v>13000</v>
          </cell>
          <cell r="L621">
            <v>0</v>
          </cell>
          <cell r="M621">
            <v>0</v>
          </cell>
          <cell r="N621">
            <v>470</v>
          </cell>
          <cell r="O621">
            <v>0</v>
          </cell>
          <cell r="P621">
            <v>0</v>
          </cell>
          <cell r="Q621">
            <v>0</v>
          </cell>
          <cell r="R621">
            <v>193</v>
          </cell>
        </row>
        <row r="622">
          <cell r="E622" t="str">
            <v>배관공</v>
          </cell>
          <cell r="F622" t="str">
            <v>M</v>
          </cell>
          <cell r="G622">
            <v>10</v>
          </cell>
          <cell r="H622">
            <v>0</v>
          </cell>
          <cell r="I622">
            <v>28050</v>
          </cell>
          <cell r="J622">
            <v>24000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4050</v>
          </cell>
        </row>
        <row r="623">
          <cell r="F623" t="str">
            <v>일</v>
          </cell>
          <cell r="G623">
            <v>3</v>
          </cell>
          <cell r="H623">
            <v>0</v>
          </cell>
          <cell r="I623">
            <v>280500</v>
          </cell>
          <cell r="J623">
            <v>240000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40500</v>
          </cell>
        </row>
        <row r="624">
          <cell r="E624" t="str">
            <v>B/H10</v>
          </cell>
          <cell r="F624" t="str">
            <v>M</v>
          </cell>
          <cell r="G624">
            <v>10</v>
          </cell>
          <cell r="H624">
            <v>0</v>
          </cell>
          <cell r="I624">
            <v>37100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20000</v>
          </cell>
          <cell r="P624">
            <v>15750</v>
          </cell>
          <cell r="Q624">
            <v>0</v>
          </cell>
          <cell r="R624">
            <v>1350</v>
          </cell>
        </row>
        <row r="625">
          <cell r="F625" t="str">
            <v>일</v>
          </cell>
          <cell r="G625">
            <v>1</v>
          </cell>
          <cell r="H625">
            <v>0</v>
          </cell>
          <cell r="I625">
            <v>371000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200000</v>
          </cell>
          <cell r="P625">
            <v>157500</v>
          </cell>
          <cell r="Q625">
            <v>0</v>
          </cell>
          <cell r="R625">
            <v>13500</v>
          </cell>
        </row>
        <row r="626">
          <cell r="D626" t="str">
            <v>종배수관 D450</v>
          </cell>
          <cell r="F626" t="str">
            <v>M</v>
          </cell>
          <cell r="G626">
            <v>1</v>
          </cell>
          <cell r="H626" t="str">
            <v/>
          </cell>
          <cell r="I626">
            <v>10858</v>
          </cell>
          <cell r="J626">
            <v>4000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3333</v>
          </cell>
          <cell r="P626">
            <v>2625</v>
          </cell>
          <cell r="Q626">
            <v>0</v>
          </cell>
          <cell r="R626">
            <v>900</v>
          </cell>
        </row>
        <row r="627">
          <cell r="F627" t="str">
            <v/>
          </cell>
          <cell r="G627" t="str">
            <v/>
          </cell>
          <cell r="H627" t="str">
            <v/>
          </cell>
          <cell r="I627" t="str">
            <v/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 t="str">
            <v/>
          </cell>
          <cell r="P627" t="str">
            <v/>
          </cell>
          <cell r="Q627" t="str">
            <v/>
          </cell>
          <cell r="R627" t="str">
            <v/>
          </cell>
        </row>
        <row r="628">
          <cell r="E628" t="str">
            <v>배관공</v>
          </cell>
          <cell r="F628" t="str">
            <v>M</v>
          </cell>
          <cell r="G628">
            <v>60</v>
          </cell>
          <cell r="H628">
            <v>0</v>
          </cell>
          <cell r="I628">
            <v>4675</v>
          </cell>
          <cell r="J628">
            <v>4000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675</v>
          </cell>
        </row>
        <row r="629">
          <cell r="F629" t="str">
            <v>일</v>
          </cell>
          <cell r="G629">
            <v>3</v>
          </cell>
          <cell r="H629">
            <v>0</v>
          </cell>
          <cell r="I629">
            <v>280500</v>
          </cell>
          <cell r="J629">
            <v>240000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40500</v>
          </cell>
        </row>
        <row r="630">
          <cell r="E630" t="str">
            <v>B/H10</v>
          </cell>
          <cell r="F630" t="str">
            <v>M</v>
          </cell>
          <cell r="G630">
            <v>60</v>
          </cell>
          <cell r="H630">
            <v>0</v>
          </cell>
          <cell r="I630">
            <v>6183.3333333333339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3333.3333333333335</v>
          </cell>
          <cell r="P630">
            <v>2625</v>
          </cell>
          <cell r="Q630">
            <v>0</v>
          </cell>
          <cell r="R630">
            <v>225</v>
          </cell>
        </row>
        <row r="631">
          <cell r="F631" t="str">
            <v>일</v>
          </cell>
          <cell r="G631">
            <v>1</v>
          </cell>
          <cell r="H631">
            <v>0</v>
          </cell>
          <cell r="I631">
            <v>371000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200000</v>
          </cell>
          <cell r="P631">
            <v>157500</v>
          </cell>
          <cell r="Q631">
            <v>0</v>
          </cell>
          <cell r="R631">
            <v>13500</v>
          </cell>
        </row>
        <row r="632">
          <cell r="D632" t="str">
            <v>종배수관 D600</v>
          </cell>
          <cell r="F632" t="str">
            <v>M</v>
          </cell>
          <cell r="G632">
            <v>1</v>
          </cell>
          <cell r="H632" t="str">
            <v/>
          </cell>
          <cell r="I632">
            <v>14477</v>
          </cell>
          <cell r="J632">
            <v>5333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4444</v>
          </cell>
          <cell r="P632">
            <v>3500</v>
          </cell>
          <cell r="Q632">
            <v>0</v>
          </cell>
          <cell r="R632">
            <v>1200</v>
          </cell>
        </row>
        <row r="633">
          <cell r="F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  <cell r="K633" t="str">
            <v/>
          </cell>
          <cell r="L633" t="str">
            <v/>
          </cell>
          <cell r="M633" t="str">
            <v/>
          </cell>
          <cell r="N633" t="str">
            <v/>
          </cell>
          <cell r="O633" t="str">
            <v/>
          </cell>
          <cell r="P633" t="str">
            <v/>
          </cell>
          <cell r="Q633" t="str">
            <v/>
          </cell>
          <cell r="R633" t="str">
            <v/>
          </cell>
        </row>
        <row r="634">
          <cell r="E634" t="str">
            <v>배관공</v>
          </cell>
          <cell r="F634" t="str">
            <v>M</v>
          </cell>
          <cell r="G634">
            <v>45</v>
          </cell>
          <cell r="H634">
            <v>0</v>
          </cell>
          <cell r="I634">
            <v>6233.333333333333</v>
          </cell>
          <cell r="J634">
            <v>5333.333333333333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900</v>
          </cell>
        </row>
        <row r="635">
          <cell r="F635" t="str">
            <v>일</v>
          </cell>
          <cell r="G635">
            <v>3</v>
          </cell>
          <cell r="H635">
            <v>0</v>
          </cell>
          <cell r="I635">
            <v>280500</v>
          </cell>
          <cell r="J635">
            <v>240000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40500</v>
          </cell>
        </row>
        <row r="636">
          <cell r="E636" t="str">
            <v>B/H10</v>
          </cell>
          <cell r="F636" t="str">
            <v>M</v>
          </cell>
          <cell r="G636">
            <v>45</v>
          </cell>
          <cell r="H636">
            <v>0</v>
          </cell>
          <cell r="I636">
            <v>8244.4444444444453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4444.4444444444443</v>
          </cell>
          <cell r="P636">
            <v>3500</v>
          </cell>
          <cell r="Q636">
            <v>0</v>
          </cell>
          <cell r="R636">
            <v>300</v>
          </cell>
        </row>
        <row r="637">
          <cell r="F637" t="str">
            <v>일</v>
          </cell>
          <cell r="G637">
            <v>1</v>
          </cell>
          <cell r="H637">
            <v>0</v>
          </cell>
          <cell r="I637">
            <v>371000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200000</v>
          </cell>
          <cell r="P637">
            <v>157500</v>
          </cell>
          <cell r="Q637">
            <v>0</v>
          </cell>
          <cell r="R637">
            <v>13500</v>
          </cell>
        </row>
        <row r="638">
          <cell r="D638" t="str">
            <v>종배수관 D800</v>
          </cell>
          <cell r="F638" t="str">
            <v>M</v>
          </cell>
          <cell r="G638">
            <v>1</v>
          </cell>
          <cell r="H638" t="str">
            <v/>
          </cell>
          <cell r="I638">
            <v>21717</v>
          </cell>
          <cell r="J638">
            <v>8000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6667</v>
          </cell>
          <cell r="P638">
            <v>5250</v>
          </cell>
          <cell r="Q638">
            <v>0</v>
          </cell>
          <cell r="R638">
            <v>1800</v>
          </cell>
        </row>
        <row r="639">
          <cell r="F639" t="str">
            <v/>
          </cell>
          <cell r="G639" t="str">
            <v/>
          </cell>
          <cell r="H639" t="str">
            <v/>
          </cell>
          <cell r="I639" t="str">
            <v/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 t="str">
            <v/>
          </cell>
          <cell r="O639" t="str">
            <v/>
          </cell>
          <cell r="P639" t="str">
            <v/>
          </cell>
          <cell r="Q639" t="str">
            <v/>
          </cell>
          <cell r="R639" t="str">
            <v/>
          </cell>
        </row>
        <row r="640">
          <cell r="E640" t="str">
            <v>배관공</v>
          </cell>
          <cell r="F640" t="str">
            <v>M</v>
          </cell>
          <cell r="G640">
            <v>30</v>
          </cell>
          <cell r="H640">
            <v>0</v>
          </cell>
          <cell r="I640">
            <v>9350</v>
          </cell>
          <cell r="J640">
            <v>8000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1350</v>
          </cell>
        </row>
        <row r="641">
          <cell r="F641" t="str">
            <v>일</v>
          </cell>
          <cell r="G641">
            <v>3</v>
          </cell>
          <cell r="H641">
            <v>0</v>
          </cell>
          <cell r="I641">
            <v>280500</v>
          </cell>
          <cell r="J641">
            <v>240000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40500</v>
          </cell>
        </row>
        <row r="642">
          <cell r="E642" t="str">
            <v>B/H10</v>
          </cell>
          <cell r="F642" t="str">
            <v>M</v>
          </cell>
          <cell r="G642">
            <v>30</v>
          </cell>
          <cell r="H642">
            <v>0</v>
          </cell>
          <cell r="I642">
            <v>12366.666666666668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6666.666666666667</v>
          </cell>
          <cell r="P642">
            <v>5250</v>
          </cell>
          <cell r="Q642">
            <v>0</v>
          </cell>
          <cell r="R642">
            <v>450</v>
          </cell>
        </row>
        <row r="643">
          <cell r="F643" t="str">
            <v>일</v>
          </cell>
          <cell r="G643">
            <v>1</v>
          </cell>
          <cell r="H643">
            <v>0</v>
          </cell>
          <cell r="I643">
            <v>371000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200000</v>
          </cell>
          <cell r="P643">
            <v>157500</v>
          </cell>
          <cell r="Q643">
            <v>0</v>
          </cell>
          <cell r="R643">
            <v>13500</v>
          </cell>
        </row>
        <row r="644">
          <cell r="D644" t="str">
            <v>종배수관 D1200</v>
          </cell>
          <cell r="F644" t="str">
            <v>M</v>
          </cell>
          <cell r="G644">
            <v>1</v>
          </cell>
          <cell r="H644" t="str">
            <v/>
          </cell>
          <cell r="I644">
            <v>43433</v>
          </cell>
          <cell r="J644">
            <v>16000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13333</v>
          </cell>
          <cell r="P644">
            <v>10500</v>
          </cell>
          <cell r="Q644">
            <v>0</v>
          </cell>
          <cell r="R644">
            <v>3600</v>
          </cell>
        </row>
        <row r="645">
          <cell r="F645" t="str">
            <v/>
          </cell>
          <cell r="G645" t="str">
            <v/>
          </cell>
          <cell r="H645" t="str">
            <v/>
          </cell>
          <cell r="I645" t="str">
            <v/>
          </cell>
          <cell r="J645" t="str">
            <v/>
          </cell>
          <cell r="K645" t="str">
            <v/>
          </cell>
          <cell r="L645" t="str">
            <v/>
          </cell>
          <cell r="M645" t="str">
            <v/>
          </cell>
          <cell r="N645" t="str">
            <v/>
          </cell>
          <cell r="O645" t="str">
            <v/>
          </cell>
          <cell r="P645" t="str">
            <v/>
          </cell>
          <cell r="Q645" t="str">
            <v/>
          </cell>
          <cell r="R645" t="str">
            <v/>
          </cell>
        </row>
        <row r="646">
          <cell r="E646" t="str">
            <v>배관공</v>
          </cell>
          <cell r="F646" t="str">
            <v>M</v>
          </cell>
          <cell r="G646">
            <v>15</v>
          </cell>
          <cell r="H646">
            <v>0</v>
          </cell>
          <cell r="I646">
            <v>18700</v>
          </cell>
          <cell r="J646">
            <v>16000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2700</v>
          </cell>
        </row>
        <row r="647">
          <cell r="F647" t="str">
            <v>일</v>
          </cell>
          <cell r="G647">
            <v>3</v>
          </cell>
          <cell r="H647">
            <v>0</v>
          </cell>
          <cell r="I647">
            <v>280500</v>
          </cell>
          <cell r="J647">
            <v>240000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40500</v>
          </cell>
        </row>
        <row r="648">
          <cell r="E648" t="str">
            <v>B/H10</v>
          </cell>
          <cell r="F648" t="str">
            <v>M</v>
          </cell>
          <cell r="G648">
            <v>15</v>
          </cell>
          <cell r="H648">
            <v>0</v>
          </cell>
          <cell r="I648">
            <v>24733.333333333336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13333.333333333334</v>
          </cell>
          <cell r="P648">
            <v>10500</v>
          </cell>
          <cell r="Q648">
            <v>0</v>
          </cell>
          <cell r="R648">
            <v>900</v>
          </cell>
        </row>
        <row r="649">
          <cell r="F649" t="str">
            <v>일</v>
          </cell>
          <cell r="G649">
            <v>1</v>
          </cell>
          <cell r="H649">
            <v>0</v>
          </cell>
          <cell r="I649">
            <v>371000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200000</v>
          </cell>
          <cell r="P649">
            <v>157500</v>
          </cell>
          <cell r="Q649">
            <v>0</v>
          </cell>
          <cell r="R649">
            <v>13500</v>
          </cell>
        </row>
        <row r="650">
          <cell r="D650" t="str">
            <v>집수정(TYPE-1)</v>
          </cell>
          <cell r="F650" t="str">
            <v>EA</v>
          </cell>
          <cell r="G650">
            <v>1</v>
          </cell>
          <cell r="H650" t="str">
            <v/>
          </cell>
          <cell r="I650">
            <v>419876</v>
          </cell>
          <cell r="J650">
            <v>13861</v>
          </cell>
          <cell r="K650">
            <v>377314</v>
          </cell>
          <cell r="L650">
            <v>1200</v>
          </cell>
          <cell r="M650">
            <v>0</v>
          </cell>
          <cell r="N650">
            <v>10131</v>
          </cell>
          <cell r="O650">
            <v>13210</v>
          </cell>
          <cell r="P650">
            <v>0</v>
          </cell>
          <cell r="Q650">
            <v>0</v>
          </cell>
          <cell r="R650">
            <v>4160</v>
          </cell>
        </row>
        <row r="651">
          <cell r="F651" t="str">
            <v/>
          </cell>
          <cell r="G651" t="str">
            <v/>
          </cell>
          <cell r="H651" t="str">
            <v/>
          </cell>
          <cell r="I651" t="str">
            <v/>
          </cell>
          <cell r="J651" t="str">
            <v/>
          </cell>
          <cell r="K651" t="str">
            <v/>
          </cell>
          <cell r="L651" t="str">
            <v/>
          </cell>
          <cell r="M651" t="str">
            <v/>
          </cell>
          <cell r="N651" t="str">
            <v/>
          </cell>
          <cell r="O651" t="str">
            <v/>
          </cell>
          <cell r="P651" t="str">
            <v/>
          </cell>
          <cell r="Q651" t="str">
            <v/>
          </cell>
          <cell r="R651" t="str">
            <v/>
          </cell>
        </row>
        <row r="652">
          <cell r="D652" t="str">
            <v>구체,뚜껑</v>
          </cell>
          <cell r="E652" t="str">
            <v>철근콘크리트타설</v>
          </cell>
          <cell r="F652" t="str">
            <v>M3</v>
          </cell>
          <cell r="G652">
            <v>0.40371417036737994</v>
          </cell>
          <cell r="H652" t="str">
            <v/>
          </cell>
          <cell r="I652">
            <v>28071.840999999997</v>
          </cell>
          <cell r="J652">
            <v>0</v>
          </cell>
          <cell r="K652">
            <v>14861.999999999998</v>
          </cell>
          <cell r="L652">
            <v>0</v>
          </cell>
          <cell r="M652">
            <v>0</v>
          </cell>
          <cell r="N652">
            <v>0</v>
          </cell>
          <cell r="O652">
            <v>13209.840999999999</v>
          </cell>
          <cell r="P652">
            <v>0</v>
          </cell>
          <cell r="Q652">
            <v>0</v>
          </cell>
          <cell r="R652">
            <v>0</v>
          </cell>
        </row>
        <row r="653">
          <cell r="F653" t="str">
            <v>M3</v>
          </cell>
          <cell r="G653">
            <v>1</v>
          </cell>
          <cell r="H653" t="str">
            <v/>
          </cell>
          <cell r="I653">
            <v>11333</v>
          </cell>
          <cell r="J653">
            <v>0</v>
          </cell>
          <cell r="K653">
            <v>6000</v>
          </cell>
          <cell r="L653">
            <v>0</v>
          </cell>
          <cell r="M653">
            <v>0</v>
          </cell>
          <cell r="N653">
            <v>0</v>
          </cell>
          <cell r="O653">
            <v>5333</v>
          </cell>
          <cell r="P653">
            <v>0</v>
          </cell>
          <cell r="Q653">
            <v>0</v>
          </cell>
          <cell r="R653">
            <v>0</v>
          </cell>
        </row>
        <row r="654">
          <cell r="D654" t="str">
            <v>구체,뚜껑</v>
          </cell>
          <cell r="E654" t="str">
            <v>거푸집(유로폼)</v>
          </cell>
          <cell r="F654" t="str">
            <v>M2</v>
          </cell>
          <cell r="G654">
            <v>4.6390796066060488E-2</v>
          </cell>
          <cell r="H654">
            <v>0</v>
          </cell>
          <cell r="I654">
            <v>308380.13600000006</v>
          </cell>
          <cell r="J654">
            <v>13860.508000000002</v>
          </cell>
          <cell r="K654">
            <v>280228.00000000006</v>
          </cell>
          <cell r="L654">
            <v>0</v>
          </cell>
          <cell r="M654">
            <v>0</v>
          </cell>
          <cell r="N654">
            <v>10131.320000000002</v>
          </cell>
          <cell r="O654">
            <v>0</v>
          </cell>
          <cell r="P654">
            <v>0</v>
          </cell>
          <cell r="Q654">
            <v>0</v>
          </cell>
          <cell r="R654">
            <v>4160.3080000000009</v>
          </cell>
        </row>
        <row r="655">
          <cell r="F655" t="str">
            <v>M2</v>
          </cell>
          <cell r="G655">
            <v>1</v>
          </cell>
          <cell r="H655">
            <v>0</v>
          </cell>
          <cell r="I655">
            <v>14306</v>
          </cell>
          <cell r="J655">
            <v>643</v>
          </cell>
          <cell r="K655">
            <v>13000</v>
          </cell>
          <cell r="L655">
            <v>0</v>
          </cell>
          <cell r="M655">
            <v>0</v>
          </cell>
          <cell r="N655">
            <v>470</v>
          </cell>
          <cell r="O655">
            <v>0</v>
          </cell>
          <cell r="P655">
            <v>0</v>
          </cell>
          <cell r="Q655">
            <v>0</v>
          </cell>
          <cell r="R655">
            <v>193</v>
          </cell>
        </row>
        <row r="656">
          <cell r="E656" t="str">
            <v>철근가공조립(모작)</v>
          </cell>
          <cell r="F656" t="str">
            <v>TON</v>
          </cell>
          <cell r="G656">
            <v>2.1891418563922942</v>
          </cell>
          <cell r="H656">
            <v>0</v>
          </cell>
          <cell r="I656">
            <v>82224</v>
          </cell>
          <cell r="J656">
            <v>0</v>
          </cell>
          <cell r="K656">
            <v>82224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</row>
        <row r="657">
          <cell r="F657" t="str">
            <v>TON</v>
          </cell>
          <cell r="G657">
            <v>1</v>
          </cell>
          <cell r="H657">
            <v>0</v>
          </cell>
          <cell r="I657">
            <v>180000</v>
          </cell>
          <cell r="J657">
            <v>0</v>
          </cell>
          <cell r="K657">
            <v>180000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</row>
        <row r="658">
          <cell r="E658" t="str">
            <v>PVC PIPE(65mm)</v>
          </cell>
          <cell r="F658" t="str">
            <v>M</v>
          </cell>
          <cell r="G658">
            <v>1.25</v>
          </cell>
          <cell r="H658">
            <v>0</v>
          </cell>
          <cell r="I658">
            <v>1200</v>
          </cell>
          <cell r="J658">
            <v>0</v>
          </cell>
          <cell r="K658">
            <v>0</v>
          </cell>
          <cell r="L658">
            <v>1200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F659" t="str">
            <v>M</v>
          </cell>
          <cell r="G659">
            <v>1</v>
          </cell>
          <cell r="H659">
            <v>0</v>
          </cell>
          <cell r="I659">
            <v>1500</v>
          </cell>
          <cell r="J659">
            <v>0</v>
          </cell>
          <cell r="K659">
            <v>0</v>
          </cell>
          <cell r="L659">
            <v>1500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D660" t="str">
            <v>집수정(TYPE-2)</v>
          </cell>
          <cell r="F660" t="str">
            <v>EA</v>
          </cell>
          <cell r="G660">
            <v>1</v>
          </cell>
          <cell r="H660" t="str">
            <v/>
          </cell>
          <cell r="I660">
            <v>541420</v>
          </cell>
          <cell r="J660">
            <v>17181</v>
          </cell>
          <cell r="K660">
            <v>366824</v>
          </cell>
          <cell r="L660">
            <v>122400</v>
          </cell>
          <cell r="M660">
            <v>0</v>
          </cell>
          <cell r="N660">
            <v>12558</v>
          </cell>
          <cell r="O660">
            <v>17300</v>
          </cell>
          <cell r="P660">
            <v>0</v>
          </cell>
          <cell r="Q660">
            <v>0</v>
          </cell>
          <cell r="R660">
            <v>5157</v>
          </cell>
        </row>
        <row r="661">
          <cell r="F661" t="str">
            <v/>
          </cell>
          <cell r="G661" t="str">
            <v/>
          </cell>
          <cell r="H661" t="str">
            <v/>
          </cell>
          <cell r="I661" t="str">
            <v/>
          </cell>
          <cell r="J661" t="str">
            <v/>
          </cell>
          <cell r="K661" t="str">
            <v/>
          </cell>
          <cell r="L661" t="str">
            <v/>
          </cell>
          <cell r="M661" t="str">
            <v/>
          </cell>
          <cell r="N661" t="str">
            <v/>
          </cell>
          <cell r="O661" t="str">
            <v/>
          </cell>
          <cell r="P661" t="str">
            <v/>
          </cell>
          <cell r="Q661" t="str">
            <v/>
          </cell>
          <cell r="R661" t="str">
            <v/>
          </cell>
        </row>
        <row r="662">
          <cell r="D662" t="str">
            <v>구체,뚜껑</v>
          </cell>
          <cell r="E662" t="str">
            <v>철근콘크리트타설</v>
          </cell>
          <cell r="F662" t="str">
            <v>M3</v>
          </cell>
          <cell r="G662">
            <v>0.30826140567200983</v>
          </cell>
          <cell r="H662" t="str">
            <v/>
          </cell>
          <cell r="I662">
            <v>36764.252000000008</v>
          </cell>
          <cell r="J662">
            <v>0</v>
          </cell>
          <cell r="K662">
            <v>19464.000000000004</v>
          </cell>
          <cell r="L662">
            <v>0</v>
          </cell>
          <cell r="M662">
            <v>0</v>
          </cell>
          <cell r="N662">
            <v>0</v>
          </cell>
          <cell r="O662">
            <v>17300.252</v>
          </cell>
          <cell r="P662">
            <v>0</v>
          </cell>
          <cell r="Q662">
            <v>0</v>
          </cell>
          <cell r="R662">
            <v>0</v>
          </cell>
        </row>
        <row r="663">
          <cell r="F663" t="str">
            <v>M3</v>
          </cell>
          <cell r="G663">
            <v>1</v>
          </cell>
          <cell r="H663" t="str">
            <v/>
          </cell>
          <cell r="I663">
            <v>11333</v>
          </cell>
          <cell r="J663">
            <v>0</v>
          </cell>
          <cell r="K663">
            <v>6000</v>
          </cell>
          <cell r="L663">
            <v>0</v>
          </cell>
          <cell r="M663">
            <v>0</v>
          </cell>
          <cell r="N663">
            <v>0</v>
          </cell>
          <cell r="O663">
            <v>5333</v>
          </cell>
          <cell r="P663">
            <v>0</v>
          </cell>
          <cell r="Q663">
            <v>0</v>
          </cell>
          <cell r="R663">
            <v>0</v>
          </cell>
        </row>
        <row r="664">
          <cell r="D664" t="str">
            <v>구체,뚜껑</v>
          </cell>
          <cell r="E664" t="str">
            <v>거푸집(유로폼)</v>
          </cell>
          <cell r="F664" t="str">
            <v>M2</v>
          </cell>
          <cell r="G664">
            <v>3.7425149700598806E-2</v>
          </cell>
          <cell r="H664">
            <v>0</v>
          </cell>
          <cell r="I664">
            <v>382256.32</v>
          </cell>
          <cell r="J664">
            <v>17180.96</v>
          </cell>
          <cell r="K664">
            <v>347359.99999999994</v>
          </cell>
          <cell r="L664">
            <v>0</v>
          </cell>
          <cell r="M664">
            <v>0</v>
          </cell>
          <cell r="N664">
            <v>12558.4</v>
          </cell>
          <cell r="O664">
            <v>0</v>
          </cell>
          <cell r="P664">
            <v>0</v>
          </cell>
          <cell r="Q664">
            <v>0</v>
          </cell>
          <cell r="R664">
            <v>5156.9599999999991</v>
          </cell>
        </row>
        <row r="665">
          <cell r="F665" t="str">
            <v>M2</v>
          </cell>
          <cell r="G665">
            <v>1</v>
          </cell>
          <cell r="H665">
            <v>0</v>
          </cell>
          <cell r="I665">
            <v>14306</v>
          </cell>
          <cell r="J665">
            <v>643</v>
          </cell>
          <cell r="K665">
            <v>13000</v>
          </cell>
          <cell r="L665">
            <v>0</v>
          </cell>
          <cell r="M665">
            <v>0</v>
          </cell>
          <cell r="N665">
            <v>470</v>
          </cell>
          <cell r="O665">
            <v>0</v>
          </cell>
          <cell r="P665">
            <v>0</v>
          </cell>
          <cell r="Q665">
            <v>0</v>
          </cell>
          <cell r="R665">
            <v>193</v>
          </cell>
        </row>
        <row r="666">
          <cell r="E666" t="str">
            <v>스틸그레이팅(1130×780×75)</v>
          </cell>
          <cell r="F666" t="str">
            <v>EA</v>
          </cell>
          <cell r="G666">
            <v>1</v>
          </cell>
          <cell r="H666">
            <v>0</v>
          </cell>
          <cell r="I666">
            <v>121200</v>
          </cell>
          <cell r="J666">
            <v>0</v>
          </cell>
          <cell r="K666">
            <v>0</v>
          </cell>
          <cell r="L666">
            <v>121200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</row>
        <row r="667">
          <cell r="F667" t="str">
            <v>EA</v>
          </cell>
          <cell r="G667">
            <v>1</v>
          </cell>
          <cell r="H667">
            <v>0</v>
          </cell>
          <cell r="I667">
            <v>121200</v>
          </cell>
          <cell r="J667">
            <v>0</v>
          </cell>
          <cell r="K667">
            <v>0</v>
          </cell>
          <cell r="L667">
            <v>121200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E668" t="str">
            <v>PVC PIPE(65mm)</v>
          </cell>
          <cell r="F668" t="str">
            <v>M</v>
          </cell>
          <cell r="G668">
            <v>1.25</v>
          </cell>
          <cell r="H668">
            <v>0</v>
          </cell>
          <cell r="I668">
            <v>1200</v>
          </cell>
          <cell r="J668">
            <v>0</v>
          </cell>
          <cell r="K668">
            <v>0</v>
          </cell>
          <cell r="L668">
            <v>1200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</row>
        <row r="669">
          <cell r="F669" t="str">
            <v>M</v>
          </cell>
          <cell r="G669">
            <v>1</v>
          </cell>
          <cell r="H669">
            <v>0</v>
          </cell>
          <cell r="I669">
            <v>1500</v>
          </cell>
          <cell r="J669">
            <v>0</v>
          </cell>
          <cell r="K669">
            <v>0</v>
          </cell>
          <cell r="L669">
            <v>1500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</row>
        <row r="670">
          <cell r="D670" t="str">
            <v>집수정(TYPE-3)</v>
          </cell>
          <cell r="F670" t="str">
            <v>EA</v>
          </cell>
          <cell r="G670">
            <v>1</v>
          </cell>
          <cell r="H670" t="str">
            <v/>
          </cell>
          <cell r="I670">
            <v>442138</v>
          </cell>
          <cell r="J670">
            <v>17901</v>
          </cell>
          <cell r="K670">
            <v>385140</v>
          </cell>
          <cell r="L670">
            <v>0</v>
          </cell>
          <cell r="M670">
            <v>0</v>
          </cell>
          <cell r="N670">
            <v>13085</v>
          </cell>
          <cell r="O670">
            <v>20639</v>
          </cell>
          <cell r="P670">
            <v>0</v>
          </cell>
          <cell r="Q670">
            <v>0</v>
          </cell>
          <cell r="R670">
            <v>5373</v>
          </cell>
        </row>
        <row r="671">
          <cell r="F671" t="str">
            <v/>
          </cell>
          <cell r="G671" t="str">
            <v/>
          </cell>
          <cell r="H671" t="str">
            <v/>
          </cell>
          <cell r="I671" t="str">
            <v/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 t="str">
            <v/>
          </cell>
          <cell r="P671" t="str">
            <v/>
          </cell>
          <cell r="Q671" t="str">
            <v/>
          </cell>
          <cell r="R671" t="str">
            <v/>
          </cell>
        </row>
        <row r="672">
          <cell r="E672" t="str">
            <v>철근콘크리트타설</v>
          </cell>
          <cell r="F672" t="str">
            <v>M3</v>
          </cell>
          <cell r="G672">
            <v>0.25839793281653745</v>
          </cell>
          <cell r="H672" t="str">
            <v/>
          </cell>
          <cell r="I672">
            <v>43858.710000000006</v>
          </cell>
          <cell r="J672">
            <v>0</v>
          </cell>
          <cell r="K672">
            <v>23220.000000000004</v>
          </cell>
          <cell r="L672">
            <v>0</v>
          </cell>
          <cell r="M672">
            <v>0</v>
          </cell>
          <cell r="N672">
            <v>0</v>
          </cell>
          <cell r="O672">
            <v>20638.710000000003</v>
          </cell>
          <cell r="P672">
            <v>0</v>
          </cell>
          <cell r="Q672">
            <v>0</v>
          </cell>
          <cell r="R672">
            <v>0</v>
          </cell>
        </row>
        <row r="673">
          <cell r="F673" t="str">
            <v>M3</v>
          </cell>
          <cell r="G673">
            <v>1</v>
          </cell>
          <cell r="H673" t="str">
            <v/>
          </cell>
          <cell r="I673">
            <v>11333</v>
          </cell>
          <cell r="J673">
            <v>0</v>
          </cell>
          <cell r="K673">
            <v>6000</v>
          </cell>
          <cell r="L673">
            <v>0</v>
          </cell>
          <cell r="M673">
            <v>0</v>
          </cell>
          <cell r="N673">
            <v>0</v>
          </cell>
          <cell r="O673">
            <v>5333</v>
          </cell>
          <cell r="P673">
            <v>0</v>
          </cell>
          <cell r="Q673">
            <v>0</v>
          </cell>
          <cell r="R673">
            <v>0</v>
          </cell>
        </row>
        <row r="674">
          <cell r="E674" t="str">
            <v>거푸집(유로폼)</v>
          </cell>
          <cell r="F674" t="str">
            <v>M2</v>
          </cell>
          <cell r="G674">
            <v>3.5919540229885055E-2</v>
          </cell>
          <cell r="H674">
            <v>0</v>
          </cell>
          <cell r="I674">
            <v>398279.04</v>
          </cell>
          <cell r="J674">
            <v>17901.120000000003</v>
          </cell>
          <cell r="K674">
            <v>361920</v>
          </cell>
          <cell r="L674">
            <v>0</v>
          </cell>
          <cell r="M674">
            <v>0</v>
          </cell>
          <cell r="N674">
            <v>13084.800000000001</v>
          </cell>
          <cell r="O674">
            <v>0</v>
          </cell>
          <cell r="P674">
            <v>0</v>
          </cell>
          <cell r="Q674">
            <v>0</v>
          </cell>
          <cell r="R674">
            <v>5373.12</v>
          </cell>
        </row>
        <row r="675">
          <cell r="F675" t="str">
            <v>M2</v>
          </cell>
          <cell r="G675">
            <v>1</v>
          </cell>
          <cell r="H675">
            <v>0</v>
          </cell>
          <cell r="I675">
            <v>14306</v>
          </cell>
          <cell r="J675">
            <v>643</v>
          </cell>
          <cell r="K675">
            <v>13000</v>
          </cell>
          <cell r="L675">
            <v>0</v>
          </cell>
          <cell r="M675">
            <v>0</v>
          </cell>
          <cell r="N675">
            <v>470</v>
          </cell>
          <cell r="O675">
            <v>0</v>
          </cell>
          <cell r="P675">
            <v>0</v>
          </cell>
          <cell r="Q675">
            <v>0</v>
          </cell>
          <cell r="R675">
            <v>193</v>
          </cell>
        </row>
        <row r="676">
          <cell r="D676" t="str">
            <v>집수정(TYPE-4)</v>
          </cell>
          <cell r="F676" t="str">
            <v>EA</v>
          </cell>
          <cell r="G676">
            <v>1</v>
          </cell>
          <cell r="H676" t="str">
            <v/>
          </cell>
          <cell r="I676">
            <v>308428</v>
          </cell>
          <cell r="J676">
            <v>12697</v>
          </cell>
          <cell r="K676">
            <v>270432</v>
          </cell>
          <cell r="L676">
            <v>0</v>
          </cell>
          <cell r="M676">
            <v>0</v>
          </cell>
          <cell r="N676">
            <v>9281</v>
          </cell>
          <cell r="O676">
            <v>12207</v>
          </cell>
          <cell r="P676">
            <v>0</v>
          </cell>
          <cell r="Q676">
            <v>0</v>
          </cell>
          <cell r="R676">
            <v>3811</v>
          </cell>
        </row>
        <row r="677">
          <cell r="F677" t="str">
            <v/>
          </cell>
          <cell r="G677" t="str">
            <v/>
          </cell>
          <cell r="H677" t="str">
            <v/>
          </cell>
          <cell r="I677" t="str">
            <v/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 t="str">
            <v/>
          </cell>
          <cell r="P677" t="str">
            <v/>
          </cell>
          <cell r="Q677" t="str">
            <v/>
          </cell>
          <cell r="R677" t="str">
            <v/>
          </cell>
        </row>
        <row r="678">
          <cell r="E678" t="str">
            <v>철근콘크리트타설</v>
          </cell>
          <cell r="F678" t="str">
            <v>M3</v>
          </cell>
          <cell r="G678">
            <v>0.43687199650502401</v>
          </cell>
          <cell r="H678" t="str">
            <v/>
          </cell>
          <cell r="I678">
            <v>25941.237000000001</v>
          </cell>
          <cell r="J678">
            <v>0</v>
          </cell>
          <cell r="K678">
            <v>13734</v>
          </cell>
          <cell r="L678">
            <v>0</v>
          </cell>
          <cell r="M678">
            <v>0</v>
          </cell>
          <cell r="N678">
            <v>0</v>
          </cell>
          <cell r="O678">
            <v>12207.237000000001</v>
          </cell>
          <cell r="P678">
            <v>0</v>
          </cell>
          <cell r="Q678">
            <v>0</v>
          </cell>
          <cell r="R678">
            <v>0</v>
          </cell>
        </row>
        <row r="679">
          <cell r="F679" t="str">
            <v>M3</v>
          </cell>
          <cell r="G679">
            <v>1</v>
          </cell>
          <cell r="H679" t="str">
            <v/>
          </cell>
          <cell r="I679">
            <v>11333</v>
          </cell>
          <cell r="J679">
            <v>0</v>
          </cell>
          <cell r="K679">
            <v>6000</v>
          </cell>
          <cell r="L679">
            <v>0</v>
          </cell>
          <cell r="M679">
            <v>0</v>
          </cell>
          <cell r="N679">
            <v>0</v>
          </cell>
          <cell r="O679">
            <v>5333</v>
          </cell>
          <cell r="P679">
            <v>0</v>
          </cell>
          <cell r="Q679">
            <v>0</v>
          </cell>
          <cell r="R679">
            <v>0</v>
          </cell>
        </row>
        <row r="680">
          <cell r="E680" t="str">
            <v>거푸집(유로폼)</v>
          </cell>
          <cell r="F680" t="str">
            <v>M2</v>
          </cell>
          <cell r="G680">
            <v>5.0643168236604884E-2</v>
          </cell>
          <cell r="H680">
            <v>0</v>
          </cell>
          <cell r="I680">
            <v>282486.27600000001</v>
          </cell>
          <cell r="J680">
            <v>12696.678</v>
          </cell>
          <cell r="K680">
            <v>256698</v>
          </cell>
          <cell r="L680">
            <v>0</v>
          </cell>
          <cell r="M680">
            <v>0</v>
          </cell>
          <cell r="N680">
            <v>9280.619999999999</v>
          </cell>
          <cell r="O680">
            <v>0</v>
          </cell>
          <cell r="P680">
            <v>0</v>
          </cell>
          <cell r="Q680">
            <v>0</v>
          </cell>
          <cell r="R680">
            <v>3810.9780000000001</v>
          </cell>
        </row>
        <row r="681">
          <cell r="F681" t="str">
            <v>M2</v>
          </cell>
          <cell r="G681">
            <v>1</v>
          </cell>
          <cell r="H681">
            <v>0</v>
          </cell>
          <cell r="I681">
            <v>14306</v>
          </cell>
          <cell r="J681">
            <v>643</v>
          </cell>
          <cell r="K681">
            <v>13000</v>
          </cell>
          <cell r="L681">
            <v>0</v>
          </cell>
          <cell r="M681">
            <v>0</v>
          </cell>
          <cell r="N681">
            <v>470</v>
          </cell>
          <cell r="O681">
            <v>0</v>
          </cell>
          <cell r="P681">
            <v>0</v>
          </cell>
          <cell r="Q681">
            <v>0</v>
          </cell>
          <cell r="R681">
            <v>193</v>
          </cell>
        </row>
        <row r="682">
          <cell r="D682" t="str">
            <v>집수정(TYPE-5)</v>
          </cell>
          <cell r="F682" t="str">
            <v>EA</v>
          </cell>
          <cell r="G682">
            <v>1</v>
          </cell>
          <cell r="H682" t="str">
            <v/>
          </cell>
          <cell r="I682">
            <v>163083</v>
          </cell>
          <cell r="J682">
            <v>6733</v>
          </cell>
          <cell r="K682">
            <v>143162</v>
          </cell>
          <cell r="L682">
            <v>0</v>
          </cell>
          <cell r="M682">
            <v>0</v>
          </cell>
          <cell r="N682">
            <v>4922</v>
          </cell>
          <cell r="O682">
            <v>6245</v>
          </cell>
          <cell r="P682">
            <v>0</v>
          </cell>
          <cell r="Q682">
            <v>0</v>
          </cell>
          <cell r="R682">
            <v>2021</v>
          </cell>
        </row>
        <row r="683">
          <cell r="F683" t="str">
            <v/>
          </cell>
          <cell r="G683" t="str">
            <v/>
          </cell>
          <cell r="H683" t="str">
            <v/>
          </cell>
          <cell r="I683" t="str">
            <v/>
          </cell>
          <cell r="J683" t="str">
            <v/>
          </cell>
          <cell r="K683" t="str">
            <v/>
          </cell>
          <cell r="L683" t="str">
            <v/>
          </cell>
          <cell r="M683" t="str">
            <v/>
          </cell>
          <cell r="N683" t="str">
            <v/>
          </cell>
          <cell r="O683" t="str">
            <v/>
          </cell>
          <cell r="P683" t="str">
            <v/>
          </cell>
          <cell r="Q683" t="str">
            <v/>
          </cell>
          <cell r="R683" t="str">
            <v/>
          </cell>
        </row>
        <row r="684">
          <cell r="E684" t="str">
            <v>철근콘크리트타설</v>
          </cell>
          <cell r="F684" t="str">
            <v>M3</v>
          </cell>
          <cell r="G684">
            <v>0.85397096498719038</v>
          </cell>
          <cell r="H684" t="str">
            <v/>
          </cell>
          <cell r="I684">
            <v>13270.942999999999</v>
          </cell>
          <cell r="J684">
            <v>0</v>
          </cell>
          <cell r="K684">
            <v>7026</v>
          </cell>
          <cell r="L684">
            <v>0</v>
          </cell>
          <cell r="M684">
            <v>0</v>
          </cell>
          <cell r="N684">
            <v>0</v>
          </cell>
          <cell r="O684">
            <v>6244.9430000000002</v>
          </cell>
          <cell r="P684">
            <v>0</v>
          </cell>
          <cell r="Q684">
            <v>0</v>
          </cell>
          <cell r="R684">
            <v>0</v>
          </cell>
        </row>
        <row r="685">
          <cell r="F685" t="str">
            <v>M3</v>
          </cell>
          <cell r="G685">
            <v>1</v>
          </cell>
          <cell r="H685" t="str">
            <v/>
          </cell>
          <cell r="I685">
            <v>11333</v>
          </cell>
          <cell r="J685">
            <v>0</v>
          </cell>
          <cell r="K685">
            <v>6000</v>
          </cell>
          <cell r="L685">
            <v>0</v>
          </cell>
          <cell r="M685">
            <v>0</v>
          </cell>
          <cell r="N685">
            <v>0</v>
          </cell>
          <cell r="O685">
            <v>5333</v>
          </cell>
          <cell r="P685">
            <v>0</v>
          </cell>
          <cell r="Q685">
            <v>0</v>
          </cell>
          <cell r="R685">
            <v>0</v>
          </cell>
        </row>
        <row r="686">
          <cell r="E686" t="str">
            <v>거푸집(유로폼)</v>
          </cell>
          <cell r="F686" t="str">
            <v>M2</v>
          </cell>
          <cell r="G686">
            <v>9.549274255156609E-2</v>
          </cell>
          <cell r="H686">
            <v>0</v>
          </cell>
          <cell r="I686">
            <v>149812.43199999997</v>
          </cell>
          <cell r="J686">
            <v>6733.4959999999992</v>
          </cell>
          <cell r="K686">
            <v>136136</v>
          </cell>
          <cell r="L686">
            <v>0</v>
          </cell>
          <cell r="M686">
            <v>0</v>
          </cell>
          <cell r="N686">
            <v>4921.8399999999992</v>
          </cell>
          <cell r="O686">
            <v>0</v>
          </cell>
          <cell r="P686">
            <v>0</v>
          </cell>
          <cell r="Q686">
            <v>0</v>
          </cell>
          <cell r="R686">
            <v>2021.0959999999998</v>
          </cell>
        </row>
        <row r="687">
          <cell r="F687" t="str">
            <v>M2</v>
          </cell>
          <cell r="G687">
            <v>1</v>
          </cell>
          <cell r="H687">
            <v>0</v>
          </cell>
          <cell r="I687">
            <v>14306</v>
          </cell>
          <cell r="J687">
            <v>643</v>
          </cell>
          <cell r="K687">
            <v>13000</v>
          </cell>
          <cell r="L687">
            <v>0</v>
          </cell>
          <cell r="M687">
            <v>0</v>
          </cell>
          <cell r="N687">
            <v>470</v>
          </cell>
          <cell r="O687">
            <v>0</v>
          </cell>
          <cell r="P687">
            <v>0</v>
          </cell>
          <cell r="Q687">
            <v>0</v>
          </cell>
          <cell r="R687">
            <v>193</v>
          </cell>
        </row>
        <row r="688">
          <cell r="E688" t="str">
            <v>철근가공조립(모작)</v>
          </cell>
          <cell r="F688" t="str">
            <v>TON</v>
          </cell>
          <cell r="G688">
            <v>85.251491901108267</v>
          </cell>
          <cell r="H688">
            <v>0</v>
          </cell>
          <cell r="I688">
            <v>2111.4</v>
          </cell>
          <cell r="J688">
            <v>0</v>
          </cell>
          <cell r="K688">
            <v>2111.4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</row>
        <row r="689">
          <cell r="F689" t="str">
            <v>TON</v>
          </cell>
          <cell r="G689">
            <v>1</v>
          </cell>
          <cell r="H689">
            <v>0</v>
          </cell>
          <cell r="I689">
            <v>180000</v>
          </cell>
          <cell r="J689">
            <v>0</v>
          </cell>
          <cell r="K689">
            <v>180000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</row>
        <row r="690">
          <cell r="D690" t="str">
            <v>집수정(TYPE-6)</v>
          </cell>
          <cell r="F690" t="str">
            <v>EA</v>
          </cell>
          <cell r="G690">
            <v>1</v>
          </cell>
          <cell r="H690" t="str">
            <v/>
          </cell>
          <cell r="I690">
            <v>129698</v>
          </cell>
          <cell r="J690">
            <v>5411</v>
          </cell>
          <cell r="K690">
            <v>114172</v>
          </cell>
          <cell r="L690">
            <v>301</v>
          </cell>
          <cell r="M690">
            <v>0</v>
          </cell>
          <cell r="N690">
            <v>3956</v>
          </cell>
          <cell r="O690">
            <v>4234</v>
          </cell>
          <cell r="P690">
            <v>0</v>
          </cell>
          <cell r="Q690">
            <v>0</v>
          </cell>
          <cell r="R690">
            <v>1624</v>
          </cell>
        </row>
        <row r="691">
          <cell r="F691" t="str">
            <v/>
          </cell>
          <cell r="G691" t="str">
            <v/>
          </cell>
          <cell r="H691" t="str">
            <v/>
          </cell>
          <cell r="I691" t="str">
            <v/>
          </cell>
          <cell r="J691" t="str">
            <v/>
          </cell>
          <cell r="K691" t="str">
            <v/>
          </cell>
          <cell r="L691" t="str">
            <v/>
          </cell>
          <cell r="M691" t="str">
            <v/>
          </cell>
          <cell r="N691" t="str">
            <v/>
          </cell>
          <cell r="O691" t="str">
            <v/>
          </cell>
          <cell r="P691" t="str">
            <v/>
          </cell>
          <cell r="Q691" t="str">
            <v/>
          </cell>
          <cell r="R691" t="str">
            <v/>
          </cell>
        </row>
        <row r="692">
          <cell r="E692" t="str">
            <v>철근콘크리트타설</v>
          </cell>
          <cell r="F692" t="str">
            <v>M3</v>
          </cell>
          <cell r="G692">
            <v>1.2594458438287153</v>
          </cell>
          <cell r="H692" t="str">
            <v/>
          </cell>
          <cell r="I692">
            <v>8998.402</v>
          </cell>
          <cell r="J692">
            <v>0</v>
          </cell>
          <cell r="K692">
            <v>4764</v>
          </cell>
          <cell r="L692">
            <v>0</v>
          </cell>
          <cell r="M692">
            <v>0</v>
          </cell>
          <cell r="N692">
            <v>0</v>
          </cell>
          <cell r="O692">
            <v>4234.402</v>
          </cell>
          <cell r="P692">
            <v>0</v>
          </cell>
          <cell r="Q692">
            <v>0</v>
          </cell>
          <cell r="R692">
            <v>0</v>
          </cell>
        </row>
        <row r="693">
          <cell r="F693" t="str">
            <v>M3</v>
          </cell>
          <cell r="G693">
            <v>1</v>
          </cell>
          <cell r="H693" t="str">
            <v/>
          </cell>
          <cell r="I693">
            <v>11333</v>
          </cell>
          <cell r="J693">
            <v>0</v>
          </cell>
          <cell r="K693">
            <v>6000</v>
          </cell>
          <cell r="L693">
            <v>0</v>
          </cell>
          <cell r="M693">
            <v>0</v>
          </cell>
          <cell r="N693">
            <v>0</v>
          </cell>
          <cell r="O693">
            <v>5333</v>
          </cell>
          <cell r="P693">
            <v>0</v>
          </cell>
          <cell r="Q693">
            <v>0</v>
          </cell>
          <cell r="R693">
            <v>0</v>
          </cell>
        </row>
        <row r="694">
          <cell r="E694" t="str">
            <v>거푸집(유로폼)</v>
          </cell>
          <cell r="F694" t="str">
            <v>M2</v>
          </cell>
          <cell r="G694">
            <v>0.11882129277566539</v>
          </cell>
          <cell r="H694">
            <v>0</v>
          </cell>
          <cell r="I694">
            <v>120399.29600000002</v>
          </cell>
          <cell r="J694">
            <v>5411.4880000000003</v>
          </cell>
          <cell r="K694">
            <v>109408.00000000001</v>
          </cell>
          <cell r="L694">
            <v>0</v>
          </cell>
          <cell r="M694">
            <v>0</v>
          </cell>
          <cell r="N694">
            <v>3955.5200000000004</v>
          </cell>
          <cell r="O694">
            <v>0</v>
          </cell>
          <cell r="P694">
            <v>0</v>
          </cell>
          <cell r="Q694">
            <v>0</v>
          </cell>
          <cell r="R694">
            <v>1624.2880000000002</v>
          </cell>
        </row>
        <row r="695">
          <cell r="F695" t="str">
            <v>M2</v>
          </cell>
          <cell r="G695">
            <v>1</v>
          </cell>
          <cell r="H695">
            <v>0</v>
          </cell>
          <cell r="I695">
            <v>14306</v>
          </cell>
          <cell r="J695">
            <v>643</v>
          </cell>
          <cell r="K695">
            <v>13000</v>
          </cell>
          <cell r="L695">
            <v>0</v>
          </cell>
          <cell r="M695">
            <v>0</v>
          </cell>
          <cell r="N695">
            <v>470</v>
          </cell>
          <cell r="O695">
            <v>0</v>
          </cell>
          <cell r="P695">
            <v>0</v>
          </cell>
          <cell r="Q695">
            <v>0</v>
          </cell>
          <cell r="R695">
            <v>193</v>
          </cell>
        </row>
        <row r="696">
          <cell r="E696" t="str">
            <v>스틸그레이팅(500×600×50)</v>
          </cell>
          <cell r="F696" t="str">
            <v>TON</v>
          </cell>
          <cell r="G696">
            <v>85.251491901108267</v>
          </cell>
          <cell r="H696">
            <v>0</v>
          </cell>
          <cell r="I696">
            <v>300.63990000000001</v>
          </cell>
          <cell r="J696">
            <v>0</v>
          </cell>
          <cell r="K696">
            <v>0</v>
          </cell>
          <cell r="L696">
            <v>300.63990000000001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</row>
        <row r="697">
          <cell r="F697" t="str">
            <v>EA</v>
          </cell>
          <cell r="G697">
            <v>1</v>
          </cell>
          <cell r="H697">
            <v>0</v>
          </cell>
          <cell r="I697">
            <v>25630</v>
          </cell>
          <cell r="J697">
            <v>0</v>
          </cell>
          <cell r="K697">
            <v>0</v>
          </cell>
          <cell r="L697">
            <v>25630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</row>
        <row r="698">
          <cell r="D698" t="str">
            <v>집수정(중분대TYPE-1)</v>
          </cell>
          <cell r="F698" t="str">
            <v>EA</v>
          </cell>
          <cell r="G698">
            <v>1</v>
          </cell>
          <cell r="H698" t="str">
            <v/>
          </cell>
          <cell r="I698">
            <v>210923</v>
          </cell>
          <cell r="J698">
            <v>4832</v>
          </cell>
          <cell r="K698">
            <v>120483</v>
          </cell>
          <cell r="L698">
            <v>77330</v>
          </cell>
          <cell r="M698">
            <v>0</v>
          </cell>
          <cell r="N698">
            <v>3532</v>
          </cell>
          <cell r="O698">
            <v>3296</v>
          </cell>
          <cell r="P698">
            <v>0</v>
          </cell>
          <cell r="Q698">
            <v>0</v>
          </cell>
          <cell r="R698">
            <v>1450</v>
          </cell>
        </row>
        <row r="699">
          <cell r="F699" t="str">
            <v/>
          </cell>
          <cell r="G699" t="str">
            <v/>
          </cell>
          <cell r="H699" t="str">
            <v/>
          </cell>
          <cell r="I699" t="str">
            <v/>
          </cell>
          <cell r="J699" t="str">
            <v/>
          </cell>
          <cell r="K699" t="str">
            <v/>
          </cell>
          <cell r="L699" t="str">
            <v/>
          </cell>
          <cell r="M699" t="str">
            <v/>
          </cell>
          <cell r="N699" t="str">
            <v/>
          </cell>
          <cell r="O699" t="str">
            <v/>
          </cell>
          <cell r="P699" t="str">
            <v/>
          </cell>
          <cell r="Q699" t="str">
            <v/>
          </cell>
          <cell r="R699" t="str">
            <v/>
          </cell>
        </row>
        <row r="700">
          <cell r="E700" t="str">
            <v>철근콘크리트타설</v>
          </cell>
          <cell r="F700" t="str">
            <v>M3</v>
          </cell>
          <cell r="G700">
            <v>1.6181229773462784</v>
          </cell>
          <cell r="H700" t="str">
            <v/>
          </cell>
          <cell r="I700">
            <v>7003.7939999999999</v>
          </cell>
          <cell r="J700">
            <v>0</v>
          </cell>
          <cell r="K700">
            <v>3708</v>
          </cell>
          <cell r="L700">
            <v>0</v>
          </cell>
          <cell r="M700">
            <v>0</v>
          </cell>
          <cell r="N700">
            <v>0</v>
          </cell>
          <cell r="O700">
            <v>3295.7939999999999</v>
          </cell>
          <cell r="P700">
            <v>0</v>
          </cell>
          <cell r="Q700">
            <v>0</v>
          </cell>
          <cell r="R700">
            <v>0</v>
          </cell>
        </row>
        <row r="701">
          <cell r="F701" t="str">
            <v>M3</v>
          </cell>
          <cell r="G701">
            <v>1</v>
          </cell>
          <cell r="H701" t="str">
            <v/>
          </cell>
          <cell r="I701">
            <v>11333</v>
          </cell>
          <cell r="J701">
            <v>0</v>
          </cell>
          <cell r="K701">
            <v>6000</v>
          </cell>
          <cell r="L701">
            <v>0</v>
          </cell>
          <cell r="M701">
            <v>0</v>
          </cell>
          <cell r="N701">
            <v>0</v>
          </cell>
          <cell r="O701">
            <v>5333</v>
          </cell>
          <cell r="P701">
            <v>0</v>
          </cell>
          <cell r="Q701">
            <v>0</v>
          </cell>
          <cell r="R701">
            <v>0</v>
          </cell>
        </row>
        <row r="702">
          <cell r="E702" t="str">
            <v>거푸집(유로폼)</v>
          </cell>
          <cell r="F702" t="str">
            <v>M2</v>
          </cell>
          <cell r="G702">
            <v>0.13306719893546243</v>
          </cell>
          <cell r="H702">
            <v>0</v>
          </cell>
          <cell r="I702">
            <v>107509.59</v>
          </cell>
          <cell r="J702">
            <v>4832.1449999999995</v>
          </cell>
          <cell r="K702">
            <v>97694.999999999985</v>
          </cell>
          <cell r="L702">
            <v>0</v>
          </cell>
          <cell r="M702">
            <v>0</v>
          </cell>
          <cell r="N702">
            <v>3532.0499999999993</v>
          </cell>
          <cell r="O702">
            <v>0</v>
          </cell>
          <cell r="P702">
            <v>0</v>
          </cell>
          <cell r="Q702">
            <v>0</v>
          </cell>
          <cell r="R702">
            <v>1450.3949999999998</v>
          </cell>
        </row>
        <row r="703">
          <cell r="F703" t="str">
            <v>M2</v>
          </cell>
          <cell r="G703">
            <v>1</v>
          </cell>
          <cell r="H703">
            <v>0</v>
          </cell>
          <cell r="I703">
            <v>14306</v>
          </cell>
          <cell r="J703">
            <v>643</v>
          </cell>
          <cell r="K703">
            <v>13000</v>
          </cell>
          <cell r="L703">
            <v>0</v>
          </cell>
          <cell r="M703">
            <v>0</v>
          </cell>
          <cell r="N703">
            <v>470</v>
          </cell>
          <cell r="O703">
            <v>0</v>
          </cell>
          <cell r="P703">
            <v>0</v>
          </cell>
          <cell r="Q703">
            <v>0</v>
          </cell>
          <cell r="R703">
            <v>193</v>
          </cell>
        </row>
        <row r="704">
          <cell r="E704" t="str">
            <v>스틸그레이팅(1130×430)</v>
          </cell>
          <cell r="F704" t="str">
            <v>EA</v>
          </cell>
          <cell r="G704">
            <v>1</v>
          </cell>
          <cell r="H704">
            <v>0</v>
          </cell>
          <cell r="I704">
            <v>77330</v>
          </cell>
          <cell r="J704">
            <v>0</v>
          </cell>
          <cell r="K704">
            <v>0</v>
          </cell>
          <cell r="L704">
            <v>77330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</row>
        <row r="705">
          <cell r="F705" t="str">
            <v>EA</v>
          </cell>
          <cell r="G705">
            <v>1</v>
          </cell>
          <cell r="H705">
            <v>0</v>
          </cell>
          <cell r="I705">
            <v>77330</v>
          </cell>
          <cell r="J705">
            <v>0</v>
          </cell>
          <cell r="K705">
            <v>0</v>
          </cell>
          <cell r="L705">
            <v>77330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</row>
        <row r="706">
          <cell r="E706" t="str">
            <v>철근가공조립(모작)</v>
          </cell>
          <cell r="F706" t="str">
            <v>TON</v>
          </cell>
          <cell r="G706">
            <v>9.433962264150944</v>
          </cell>
          <cell r="H706">
            <v>0</v>
          </cell>
          <cell r="I706">
            <v>19080</v>
          </cell>
          <cell r="J706">
            <v>0</v>
          </cell>
          <cell r="K706">
            <v>19080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</row>
        <row r="707">
          <cell r="F707" t="str">
            <v>TON</v>
          </cell>
          <cell r="G707">
            <v>1</v>
          </cell>
          <cell r="H707">
            <v>0</v>
          </cell>
          <cell r="I707">
            <v>180000</v>
          </cell>
          <cell r="J707">
            <v>0</v>
          </cell>
          <cell r="K707">
            <v>180000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</row>
        <row r="708">
          <cell r="D708" t="str">
            <v>집수정(중분대TYPE-2)</v>
          </cell>
          <cell r="F708" t="str">
            <v>EA</v>
          </cell>
          <cell r="G708">
            <v>1</v>
          </cell>
          <cell r="H708" t="str">
            <v/>
          </cell>
          <cell r="I708">
            <v>207490</v>
          </cell>
          <cell r="J708">
            <v>4702</v>
          </cell>
          <cell r="K708">
            <v>117394</v>
          </cell>
          <cell r="L708">
            <v>77330</v>
          </cell>
          <cell r="M708">
            <v>0</v>
          </cell>
          <cell r="N708">
            <v>3437</v>
          </cell>
          <cell r="O708">
            <v>3216</v>
          </cell>
          <cell r="P708">
            <v>0</v>
          </cell>
          <cell r="Q708">
            <v>0</v>
          </cell>
          <cell r="R708">
            <v>1411</v>
          </cell>
        </row>
        <row r="709">
          <cell r="F709" t="str">
            <v/>
          </cell>
          <cell r="G709" t="str">
            <v/>
          </cell>
          <cell r="H709" t="str">
            <v/>
          </cell>
          <cell r="I709" t="str">
            <v/>
          </cell>
          <cell r="J709" t="str">
            <v/>
          </cell>
          <cell r="K709" t="str">
            <v/>
          </cell>
          <cell r="L709" t="str">
            <v/>
          </cell>
          <cell r="M709" t="str">
            <v/>
          </cell>
          <cell r="N709" t="str">
            <v/>
          </cell>
          <cell r="O709" t="str">
            <v/>
          </cell>
          <cell r="P709" t="str">
            <v/>
          </cell>
          <cell r="Q709" t="str">
            <v/>
          </cell>
          <cell r="R709" t="str">
            <v/>
          </cell>
        </row>
        <row r="710">
          <cell r="E710" t="str">
            <v>철근콘크리트타설</v>
          </cell>
          <cell r="F710" t="str">
            <v>M3</v>
          </cell>
          <cell r="G710">
            <v>1.6583747927031509</v>
          </cell>
          <cell r="H710" t="str">
            <v/>
          </cell>
          <cell r="I710">
            <v>6833.799</v>
          </cell>
          <cell r="J710">
            <v>0</v>
          </cell>
          <cell r="K710">
            <v>3618</v>
          </cell>
          <cell r="L710">
            <v>0</v>
          </cell>
          <cell r="M710">
            <v>0</v>
          </cell>
          <cell r="N710">
            <v>0</v>
          </cell>
          <cell r="O710">
            <v>3215.799</v>
          </cell>
          <cell r="P710">
            <v>0</v>
          </cell>
          <cell r="Q710">
            <v>0</v>
          </cell>
          <cell r="R710">
            <v>0</v>
          </cell>
        </row>
        <row r="711">
          <cell r="F711" t="str">
            <v>M3</v>
          </cell>
          <cell r="G711">
            <v>1</v>
          </cell>
          <cell r="H711" t="str">
            <v/>
          </cell>
          <cell r="I711">
            <v>11333</v>
          </cell>
          <cell r="J711">
            <v>0</v>
          </cell>
          <cell r="K711">
            <v>6000</v>
          </cell>
          <cell r="L711">
            <v>0</v>
          </cell>
          <cell r="M711">
            <v>0</v>
          </cell>
          <cell r="N711">
            <v>0</v>
          </cell>
          <cell r="O711">
            <v>5333</v>
          </cell>
          <cell r="P711">
            <v>0</v>
          </cell>
          <cell r="Q711">
            <v>0</v>
          </cell>
          <cell r="R711">
            <v>0</v>
          </cell>
        </row>
        <row r="712">
          <cell r="E712" t="str">
            <v>거푸집(유로폼)</v>
          </cell>
          <cell r="F712" t="str">
            <v>M2</v>
          </cell>
          <cell r="G712">
            <v>0.13676148796498905</v>
          </cell>
          <cell r="H712">
            <v>0</v>
          </cell>
          <cell r="I712">
            <v>104605.47200000001</v>
          </cell>
          <cell r="J712">
            <v>4701.616</v>
          </cell>
          <cell r="K712">
            <v>95056.000000000015</v>
          </cell>
          <cell r="L712">
            <v>0</v>
          </cell>
          <cell r="M712">
            <v>0</v>
          </cell>
          <cell r="N712">
            <v>3436.6400000000003</v>
          </cell>
          <cell r="O712">
            <v>0</v>
          </cell>
          <cell r="P712">
            <v>0</v>
          </cell>
          <cell r="Q712">
            <v>0</v>
          </cell>
          <cell r="R712">
            <v>1411.2160000000001</v>
          </cell>
        </row>
        <row r="713">
          <cell r="F713" t="str">
            <v>M2</v>
          </cell>
          <cell r="G713">
            <v>1</v>
          </cell>
          <cell r="H713">
            <v>0</v>
          </cell>
          <cell r="I713">
            <v>14306</v>
          </cell>
          <cell r="J713">
            <v>643</v>
          </cell>
          <cell r="K713">
            <v>13000</v>
          </cell>
          <cell r="L713">
            <v>0</v>
          </cell>
          <cell r="M713">
            <v>0</v>
          </cell>
          <cell r="N713">
            <v>470</v>
          </cell>
          <cell r="O713">
            <v>0</v>
          </cell>
          <cell r="P713">
            <v>0</v>
          </cell>
          <cell r="Q713">
            <v>0</v>
          </cell>
          <cell r="R713">
            <v>193</v>
          </cell>
        </row>
        <row r="714">
          <cell r="E714" t="str">
            <v>스틸그레이팅(1130×430)</v>
          </cell>
          <cell r="F714" t="str">
            <v>EA</v>
          </cell>
          <cell r="G714">
            <v>1</v>
          </cell>
          <cell r="H714">
            <v>0</v>
          </cell>
          <cell r="I714">
            <v>77330</v>
          </cell>
          <cell r="J714">
            <v>0</v>
          </cell>
          <cell r="K714">
            <v>0</v>
          </cell>
          <cell r="L714">
            <v>77330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</row>
        <row r="715">
          <cell r="F715" t="str">
            <v>EA</v>
          </cell>
          <cell r="G715">
            <v>1</v>
          </cell>
          <cell r="H715">
            <v>0</v>
          </cell>
          <cell r="I715">
            <v>77330</v>
          </cell>
          <cell r="J715">
            <v>0</v>
          </cell>
          <cell r="K715">
            <v>0</v>
          </cell>
          <cell r="L715">
            <v>77330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</row>
        <row r="716">
          <cell r="E716" t="str">
            <v>철근가공조립(모작)</v>
          </cell>
          <cell r="F716" t="str">
            <v>TON</v>
          </cell>
          <cell r="G716">
            <v>9.615384615384615</v>
          </cell>
          <cell r="H716">
            <v>0</v>
          </cell>
          <cell r="I716">
            <v>18720</v>
          </cell>
          <cell r="J716">
            <v>0</v>
          </cell>
          <cell r="K716">
            <v>18720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</row>
        <row r="717">
          <cell r="F717" t="str">
            <v>TON</v>
          </cell>
          <cell r="G717">
            <v>1</v>
          </cell>
          <cell r="H717">
            <v>0</v>
          </cell>
          <cell r="I717">
            <v>180000</v>
          </cell>
          <cell r="J717">
            <v>0</v>
          </cell>
          <cell r="K717">
            <v>180000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</row>
        <row r="718">
          <cell r="D718" t="str">
            <v>배수관부설</v>
          </cell>
          <cell r="F718" t="str">
            <v>M</v>
          </cell>
          <cell r="G718">
            <v>1</v>
          </cell>
          <cell r="H718" t="str">
            <v/>
          </cell>
          <cell r="I718">
            <v>10023</v>
          </cell>
          <cell r="J718">
            <v>3692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3077</v>
          </cell>
          <cell r="P718">
            <v>2423</v>
          </cell>
          <cell r="Q718">
            <v>0</v>
          </cell>
          <cell r="R718">
            <v>831</v>
          </cell>
        </row>
        <row r="719">
          <cell r="F719" t="str">
            <v/>
          </cell>
          <cell r="G719" t="str">
            <v/>
          </cell>
          <cell r="H719" t="str">
            <v/>
          </cell>
          <cell r="I719" t="str">
            <v/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 t="str">
            <v/>
          </cell>
          <cell r="P719" t="str">
            <v/>
          </cell>
          <cell r="Q719" t="str">
            <v/>
          </cell>
          <cell r="R719" t="str">
            <v/>
          </cell>
        </row>
        <row r="720">
          <cell r="E720" t="str">
            <v>배관공</v>
          </cell>
          <cell r="F720" t="str">
            <v>M</v>
          </cell>
          <cell r="G720">
            <v>65</v>
          </cell>
          <cell r="H720">
            <v>0</v>
          </cell>
          <cell r="I720">
            <v>4315.3846153846152</v>
          </cell>
          <cell r="J720">
            <v>3692.3076923076924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623.07692307692309</v>
          </cell>
        </row>
        <row r="721">
          <cell r="F721" t="str">
            <v>일</v>
          </cell>
          <cell r="G721">
            <v>3</v>
          </cell>
          <cell r="H721">
            <v>0</v>
          </cell>
          <cell r="I721">
            <v>280500</v>
          </cell>
          <cell r="J721">
            <v>240000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40500</v>
          </cell>
        </row>
        <row r="722">
          <cell r="E722" t="str">
            <v>B/H10</v>
          </cell>
          <cell r="F722" t="str">
            <v>M</v>
          </cell>
          <cell r="G722">
            <v>65</v>
          </cell>
          <cell r="H722">
            <v>0</v>
          </cell>
          <cell r="I722">
            <v>5707.6923076923076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3076.9230769230771</v>
          </cell>
          <cell r="P722">
            <v>2423.0769230769229</v>
          </cell>
          <cell r="Q722">
            <v>0</v>
          </cell>
          <cell r="R722">
            <v>207.69230769230768</v>
          </cell>
        </row>
        <row r="723">
          <cell r="F723" t="str">
            <v>일</v>
          </cell>
          <cell r="G723">
            <v>1</v>
          </cell>
          <cell r="H723">
            <v>0</v>
          </cell>
          <cell r="I723">
            <v>371000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200000</v>
          </cell>
          <cell r="P723">
            <v>157500</v>
          </cell>
          <cell r="Q723">
            <v>0</v>
          </cell>
          <cell r="R723">
            <v>13500</v>
          </cell>
        </row>
        <row r="724">
          <cell r="D724" t="str">
            <v>문양거푸집(유로폼)</v>
          </cell>
          <cell r="F724" t="str">
            <v>M2</v>
          </cell>
          <cell r="G724">
            <v>1</v>
          </cell>
          <cell r="H724" t="str">
            <v/>
          </cell>
          <cell r="I724">
            <v>19556</v>
          </cell>
          <cell r="J724">
            <v>643</v>
          </cell>
          <cell r="K724">
            <v>15000</v>
          </cell>
          <cell r="L724">
            <v>3250</v>
          </cell>
          <cell r="M724">
            <v>0</v>
          </cell>
          <cell r="N724">
            <v>470</v>
          </cell>
          <cell r="O724">
            <v>0</v>
          </cell>
          <cell r="P724">
            <v>0</v>
          </cell>
          <cell r="Q724">
            <v>0</v>
          </cell>
          <cell r="R724">
            <v>193</v>
          </cell>
        </row>
        <row r="725">
          <cell r="D725" t="str">
            <v>(유로폼+스치로폴)</v>
          </cell>
          <cell r="F725" t="str">
            <v/>
          </cell>
          <cell r="G725" t="str">
            <v/>
          </cell>
          <cell r="H725" t="str">
            <v/>
          </cell>
          <cell r="I725" t="str">
            <v/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 t="str">
            <v/>
          </cell>
          <cell r="P725" t="str">
            <v/>
          </cell>
          <cell r="Q725" t="str">
            <v/>
          </cell>
          <cell r="R725" t="str">
            <v/>
          </cell>
        </row>
        <row r="726">
          <cell r="E726" t="str">
            <v>거푸집(유로폼)</v>
          </cell>
          <cell r="F726" t="str">
            <v>M2</v>
          </cell>
          <cell r="G726">
            <v>1</v>
          </cell>
          <cell r="H726">
            <v>0</v>
          </cell>
          <cell r="I726">
            <v>14306</v>
          </cell>
          <cell r="J726">
            <v>643</v>
          </cell>
          <cell r="K726">
            <v>13000</v>
          </cell>
          <cell r="L726">
            <v>0</v>
          </cell>
          <cell r="M726">
            <v>0</v>
          </cell>
          <cell r="N726">
            <v>470</v>
          </cell>
          <cell r="O726">
            <v>0</v>
          </cell>
          <cell r="P726">
            <v>0</v>
          </cell>
          <cell r="Q726">
            <v>0</v>
          </cell>
          <cell r="R726">
            <v>193</v>
          </cell>
        </row>
        <row r="727">
          <cell r="F727" t="str">
            <v>M2</v>
          </cell>
          <cell r="G727">
            <v>1</v>
          </cell>
          <cell r="H727">
            <v>0</v>
          </cell>
          <cell r="I727">
            <v>14306</v>
          </cell>
          <cell r="J727">
            <v>643</v>
          </cell>
          <cell r="K727">
            <v>13000</v>
          </cell>
          <cell r="L727">
            <v>0</v>
          </cell>
          <cell r="M727">
            <v>0</v>
          </cell>
          <cell r="N727">
            <v>470</v>
          </cell>
          <cell r="O727">
            <v>0</v>
          </cell>
          <cell r="P727">
            <v>0</v>
          </cell>
          <cell r="Q727">
            <v>0</v>
          </cell>
          <cell r="R727">
            <v>193</v>
          </cell>
        </row>
        <row r="728">
          <cell r="E728" t="str">
            <v>문양거푸집</v>
          </cell>
          <cell r="F728" t="str">
            <v>M2</v>
          </cell>
          <cell r="G728">
            <v>1</v>
          </cell>
          <cell r="H728">
            <v>0</v>
          </cell>
          <cell r="I728">
            <v>5250</v>
          </cell>
          <cell r="J728">
            <v>0</v>
          </cell>
          <cell r="K728">
            <v>2000</v>
          </cell>
          <cell r="L728">
            <v>3250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</row>
        <row r="729">
          <cell r="F729" t="str">
            <v>M2</v>
          </cell>
          <cell r="G729">
            <v>1</v>
          </cell>
          <cell r="H729">
            <v>0</v>
          </cell>
          <cell r="I729">
            <v>5250</v>
          </cell>
          <cell r="J729">
            <v>0</v>
          </cell>
          <cell r="K729">
            <v>2000</v>
          </cell>
          <cell r="L729">
            <v>3250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</row>
        <row r="730">
          <cell r="D730" t="str">
            <v>문양거푸집(합판)</v>
          </cell>
          <cell r="F730" t="str">
            <v>M3</v>
          </cell>
          <cell r="G730">
            <v>1</v>
          </cell>
          <cell r="H730" t="str">
            <v/>
          </cell>
          <cell r="I730">
            <v>18298</v>
          </cell>
          <cell r="J730">
            <v>37</v>
          </cell>
          <cell r="K730">
            <v>15000</v>
          </cell>
          <cell r="L730">
            <v>3250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11</v>
          </cell>
        </row>
        <row r="731">
          <cell r="D731" t="str">
            <v>(합판+스치로폴)</v>
          </cell>
          <cell r="F731" t="str">
            <v/>
          </cell>
          <cell r="G731" t="str">
            <v/>
          </cell>
          <cell r="H731" t="str">
            <v/>
          </cell>
          <cell r="I731" t="str">
            <v/>
          </cell>
          <cell r="J731" t="str">
            <v/>
          </cell>
          <cell r="K731" t="str">
            <v/>
          </cell>
          <cell r="L731" t="str">
            <v/>
          </cell>
          <cell r="M731" t="str">
            <v/>
          </cell>
          <cell r="N731" t="str">
            <v/>
          </cell>
          <cell r="O731" t="str">
            <v/>
          </cell>
          <cell r="P731" t="str">
            <v/>
          </cell>
          <cell r="Q731" t="str">
            <v/>
          </cell>
          <cell r="R731" t="str">
            <v/>
          </cell>
        </row>
        <row r="732">
          <cell r="E732" t="str">
            <v>합판거푸집3회</v>
          </cell>
          <cell r="F732" t="str">
            <v>M2</v>
          </cell>
          <cell r="G732">
            <v>1</v>
          </cell>
          <cell r="H732" t="str">
            <v/>
          </cell>
          <cell r="I732">
            <v>13048</v>
          </cell>
          <cell r="J732">
            <v>37</v>
          </cell>
          <cell r="K732">
            <v>13000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11</v>
          </cell>
        </row>
        <row r="733">
          <cell r="F733" t="str">
            <v>M2</v>
          </cell>
          <cell r="G733">
            <v>1</v>
          </cell>
          <cell r="H733" t="str">
            <v/>
          </cell>
          <cell r="I733">
            <v>17604</v>
          </cell>
          <cell r="J733">
            <v>37</v>
          </cell>
          <cell r="K733">
            <v>13000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11</v>
          </cell>
        </row>
        <row r="734">
          <cell r="E734" t="str">
            <v>문양거푸집</v>
          </cell>
          <cell r="F734" t="str">
            <v>M2</v>
          </cell>
          <cell r="G734">
            <v>1</v>
          </cell>
          <cell r="H734">
            <v>0</v>
          </cell>
          <cell r="I734">
            <v>5250</v>
          </cell>
          <cell r="J734">
            <v>0</v>
          </cell>
          <cell r="K734">
            <v>2000</v>
          </cell>
          <cell r="L734">
            <v>3250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</row>
        <row r="735">
          <cell r="F735" t="str">
            <v>M2</v>
          </cell>
          <cell r="G735">
            <v>1</v>
          </cell>
          <cell r="H735">
            <v>0</v>
          </cell>
          <cell r="I735">
            <v>5250</v>
          </cell>
          <cell r="J735">
            <v>0</v>
          </cell>
          <cell r="K735">
            <v>2000</v>
          </cell>
          <cell r="L735">
            <v>3250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</row>
        <row r="736">
          <cell r="D736" t="str">
            <v>뒷채움</v>
          </cell>
          <cell r="F736" t="str">
            <v>M3</v>
          </cell>
          <cell r="G736">
            <v>1</v>
          </cell>
          <cell r="H736" t="str">
            <v/>
          </cell>
          <cell r="I736">
            <v>3117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2300</v>
          </cell>
          <cell r="P736">
            <v>614</v>
          </cell>
          <cell r="Q736">
            <v>0</v>
          </cell>
          <cell r="R736">
            <v>203</v>
          </cell>
        </row>
        <row r="737">
          <cell r="F737" t="str">
            <v/>
          </cell>
          <cell r="G737" t="str">
            <v/>
          </cell>
          <cell r="H737" t="str">
            <v/>
          </cell>
          <cell r="I737" t="str">
            <v/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 t="str">
            <v/>
          </cell>
          <cell r="P737" t="str">
            <v/>
          </cell>
          <cell r="Q737" t="str">
            <v/>
          </cell>
          <cell r="R737" t="str">
            <v/>
          </cell>
        </row>
        <row r="738">
          <cell r="D738" t="str">
            <v>부설</v>
          </cell>
          <cell r="E738" t="str">
            <v>D/Z_6P</v>
          </cell>
          <cell r="F738" t="str">
            <v>M3</v>
          </cell>
          <cell r="G738">
            <v>200</v>
          </cell>
          <cell r="H738">
            <v>0</v>
          </cell>
          <cell r="I738">
            <v>1288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1000</v>
          </cell>
          <cell r="P738">
            <v>220.5</v>
          </cell>
          <cell r="Q738">
            <v>0</v>
          </cell>
          <cell r="R738">
            <v>67.5</v>
          </cell>
        </row>
        <row r="739">
          <cell r="F739" t="str">
            <v>일</v>
          </cell>
          <cell r="G739">
            <v>1</v>
          </cell>
          <cell r="H739">
            <v>0</v>
          </cell>
          <cell r="I739">
            <v>257600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200000</v>
          </cell>
          <cell r="P739">
            <v>44100</v>
          </cell>
          <cell r="Q739">
            <v>0</v>
          </cell>
          <cell r="R739">
            <v>13500</v>
          </cell>
        </row>
        <row r="740">
          <cell r="E740" t="str">
            <v>살수차</v>
          </cell>
          <cell r="F740" t="str">
            <v>M3</v>
          </cell>
          <cell r="G740">
            <v>200</v>
          </cell>
          <cell r="H740">
            <v>0</v>
          </cell>
          <cell r="I740">
            <v>746.25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600</v>
          </cell>
          <cell r="P740">
            <v>78.75</v>
          </cell>
          <cell r="Q740">
            <v>0</v>
          </cell>
          <cell r="R740">
            <v>67.5</v>
          </cell>
        </row>
        <row r="741">
          <cell r="F741" t="str">
            <v>일</v>
          </cell>
          <cell r="G741">
            <v>1</v>
          </cell>
          <cell r="H741">
            <v>0</v>
          </cell>
          <cell r="I741">
            <v>149250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120000</v>
          </cell>
          <cell r="P741">
            <v>15750</v>
          </cell>
          <cell r="Q741">
            <v>0</v>
          </cell>
          <cell r="R741">
            <v>13500</v>
          </cell>
        </row>
        <row r="742">
          <cell r="E742" t="str">
            <v>진동R/L</v>
          </cell>
          <cell r="F742" t="str">
            <v>M3</v>
          </cell>
          <cell r="G742">
            <v>200</v>
          </cell>
          <cell r="H742">
            <v>0</v>
          </cell>
          <cell r="I742">
            <v>1082.5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700</v>
          </cell>
          <cell r="P742">
            <v>315</v>
          </cell>
          <cell r="Q742">
            <v>0</v>
          </cell>
          <cell r="R742">
            <v>67.5</v>
          </cell>
        </row>
        <row r="743">
          <cell r="F743" t="str">
            <v>일</v>
          </cell>
          <cell r="G743">
            <v>1</v>
          </cell>
          <cell r="H743">
            <v>0</v>
          </cell>
          <cell r="I743">
            <v>216500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140000</v>
          </cell>
          <cell r="P743">
            <v>63000</v>
          </cell>
          <cell r="Q743">
            <v>0</v>
          </cell>
          <cell r="R743">
            <v>13500</v>
          </cell>
        </row>
        <row r="744">
          <cell r="D744" t="str">
            <v>기초잡석운반 및 부설</v>
          </cell>
          <cell r="F744" t="str">
            <v>M3</v>
          </cell>
          <cell r="G744">
            <v>1</v>
          </cell>
          <cell r="H744" t="str">
            <v/>
          </cell>
          <cell r="I744">
            <v>6884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4626</v>
          </cell>
          <cell r="P744">
            <v>1995</v>
          </cell>
          <cell r="Q744">
            <v>0</v>
          </cell>
          <cell r="R744">
            <v>263</v>
          </cell>
        </row>
        <row r="745">
          <cell r="F745" t="str">
            <v/>
          </cell>
          <cell r="G745" t="str">
            <v/>
          </cell>
          <cell r="H745" t="str">
            <v/>
          </cell>
          <cell r="I745" t="str">
            <v/>
          </cell>
          <cell r="J745" t="str">
            <v/>
          </cell>
          <cell r="K745" t="str">
            <v/>
          </cell>
          <cell r="L745" t="str">
            <v/>
          </cell>
          <cell r="M745" t="str">
            <v/>
          </cell>
          <cell r="N745" t="str">
            <v/>
          </cell>
          <cell r="O745" t="str">
            <v/>
          </cell>
          <cell r="P745" t="str">
            <v/>
          </cell>
          <cell r="Q745" t="str">
            <v/>
          </cell>
          <cell r="R745" t="str">
            <v/>
          </cell>
        </row>
        <row r="746">
          <cell r="D746" t="str">
            <v>상차</v>
          </cell>
          <cell r="E746" t="str">
            <v>B/H10</v>
          </cell>
          <cell r="F746" t="str">
            <v>M3</v>
          </cell>
          <cell r="G746">
            <v>300</v>
          </cell>
          <cell r="H746">
            <v>0</v>
          </cell>
          <cell r="I746">
            <v>1236.6666666666665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666.66666666666663</v>
          </cell>
          <cell r="P746">
            <v>525</v>
          </cell>
          <cell r="Q746">
            <v>0</v>
          </cell>
          <cell r="R746">
            <v>45</v>
          </cell>
        </row>
        <row r="747">
          <cell r="F747" t="str">
            <v>일</v>
          </cell>
          <cell r="G747">
            <v>1</v>
          </cell>
          <cell r="H747">
            <v>0</v>
          </cell>
          <cell r="I747">
            <v>371000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200000</v>
          </cell>
          <cell r="P747">
            <v>157500</v>
          </cell>
          <cell r="Q747">
            <v>0</v>
          </cell>
          <cell r="R747">
            <v>13500</v>
          </cell>
        </row>
        <row r="748">
          <cell r="D748" t="str">
            <v>운반</v>
          </cell>
          <cell r="E748" t="str">
            <v>DT</v>
          </cell>
          <cell r="F748" t="str">
            <v>M3</v>
          </cell>
          <cell r="G748">
            <v>130</v>
          </cell>
          <cell r="H748">
            <v>0</v>
          </cell>
          <cell r="I748">
            <v>1730.7692307692309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1692.3076923076924</v>
          </cell>
          <cell r="P748">
            <v>0</v>
          </cell>
          <cell r="Q748">
            <v>0</v>
          </cell>
          <cell r="R748">
            <v>38.46153846153846</v>
          </cell>
        </row>
        <row r="749">
          <cell r="F749" t="str">
            <v>일</v>
          </cell>
          <cell r="G749">
            <v>1</v>
          </cell>
          <cell r="H749">
            <v>0</v>
          </cell>
          <cell r="I749">
            <v>225000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220000</v>
          </cell>
          <cell r="P749">
            <v>0</v>
          </cell>
          <cell r="Q749">
            <v>0</v>
          </cell>
          <cell r="R749">
            <v>5000</v>
          </cell>
        </row>
        <row r="750">
          <cell r="D750" t="str">
            <v>부설</v>
          </cell>
          <cell r="E750" t="str">
            <v>B/H10</v>
          </cell>
          <cell r="F750" t="str">
            <v>M3</v>
          </cell>
          <cell r="G750">
            <v>150</v>
          </cell>
          <cell r="H750">
            <v>0</v>
          </cell>
          <cell r="I750">
            <v>2473.333333333333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1333.3333333333333</v>
          </cell>
          <cell r="P750">
            <v>1050</v>
          </cell>
          <cell r="Q750">
            <v>0</v>
          </cell>
          <cell r="R750">
            <v>90</v>
          </cell>
        </row>
        <row r="751">
          <cell r="F751" t="str">
            <v>일</v>
          </cell>
          <cell r="G751">
            <v>1</v>
          </cell>
          <cell r="H751">
            <v>0</v>
          </cell>
          <cell r="I751">
            <v>371000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200000</v>
          </cell>
          <cell r="P751">
            <v>157500</v>
          </cell>
          <cell r="Q751">
            <v>0</v>
          </cell>
          <cell r="R751">
            <v>13500</v>
          </cell>
        </row>
        <row r="752">
          <cell r="D752" t="str">
            <v>다짐</v>
          </cell>
          <cell r="E752" t="str">
            <v>진동R/L</v>
          </cell>
          <cell r="F752" t="str">
            <v>M3</v>
          </cell>
          <cell r="G752">
            <v>150</v>
          </cell>
          <cell r="H752">
            <v>0</v>
          </cell>
          <cell r="I752">
            <v>1443.3333333333335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933.33333333333337</v>
          </cell>
          <cell r="P752">
            <v>420</v>
          </cell>
          <cell r="Q752">
            <v>0</v>
          </cell>
          <cell r="R752">
            <v>90</v>
          </cell>
        </row>
        <row r="753">
          <cell r="F753" t="str">
            <v>일</v>
          </cell>
          <cell r="G753">
            <v>1</v>
          </cell>
          <cell r="H753">
            <v>0</v>
          </cell>
          <cell r="I753">
            <v>216500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140000</v>
          </cell>
          <cell r="P753">
            <v>63000</v>
          </cell>
          <cell r="Q753">
            <v>0</v>
          </cell>
          <cell r="R753">
            <v>13500</v>
          </cell>
        </row>
        <row r="754">
          <cell r="D754" t="str">
            <v>다웰바설치</v>
          </cell>
          <cell r="F754" t="str">
            <v>M3</v>
          </cell>
          <cell r="G754">
            <v>1</v>
          </cell>
          <cell r="H754" t="str">
            <v/>
          </cell>
          <cell r="I754">
            <v>4200</v>
          </cell>
          <cell r="J754">
            <v>3000</v>
          </cell>
          <cell r="K754">
            <v>0</v>
          </cell>
          <cell r="L754">
            <v>300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900</v>
          </cell>
        </row>
        <row r="755">
          <cell r="F755" t="str">
            <v/>
          </cell>
          <cell r="G755" t="str">
            <v/>
          </cell>
          <cell r="H755" t="str">
            <v/>
          </cell>
          <cell r="I755" t="str">
            <v/>
          </cell>
          <cell r="J755" t="str">
            <v/>
          </cell>
          <cell r="K755" t="str">
            <v/>
          </cell>
          <cell r="L755" t="str">
            <v/>
          </cell>
          <cell r="M755" t="str">
            <v/>
          </cell>
          <cell r="N755" t="str">
            <v/>
          </cell>
          <cell r="O755" t="str">
            <v/>
          </cell>
          <cell r="P755" t="str">
            <v/>
          </cell>
          <cell r="Q755" t="str">
            <v/>
          </cell>
          <cell r="R755" t="str">
            <v/>
          </cell>
        </row>
        <row r="756">
          <cell r="E756" t="str">
            <v>PVC PIPE(65mm)</v>
          </cell>
          <cell r="F756" t="str">
            <v>EA</v>
          </cell>
          <cell r="G756">
            <v>5</v>
          </cell>
          <cell r="H756">
            <v>0</v>
          </cell>
          <cell r="I756">
            <v>300</v>
          </cell>
          <cell r="J756">
            <v>0</v>
          </cell>
          <cell r="K756">
            <v>0</v>
          </cell>
          <cell r="L756">
            <v>300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</row>
        <row r="757">
          <cell r="F757" t="str">
            <v>M</v>
          </cell>
          <cell r="G757">
            <v>1</v>
          </cell>
          <cell r="H757">
            <v>0</v>
          </cell>
          <cell r="I757">
            <v>1500</v>
          </cell>
          <cell r="J757">
            <v>0</v>
          </cell>
          <cell r="K757">
            <v>0</v>
          </cell>
          <cell r="L757">
            <v>1500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</row>
        <row r="758">
          <cell r="E758" t="str">
            <v>보통인부</v>
          </cell>
          <cell r="F758" t="str">
            <v>EA</v>
          </cell>
          <cell r="G758">
            <v>30</v>
          </cell>
          <cell r="H758">
            <v>0</v>
          </cell>
          <cell r="I758">
            <v>3900</v>
          </cell>
          <cell r="J758">
            <v>3000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900</v>
          </cell>
        </row>
        <row r="759">
          <cell r="F759" t="str">
            <v>일</v>
          </cell>
          <cell r="G759">
            <v>2</v>
          </cell>
          <cell r="H759">
            <v>0</v>
          </cell>
          <cell r="I759">
            <v>117000</v>
          </cell>
          <cell r="J759">
            <v>90000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27000</v>
          </cell>
        </row>
        <row r="760">
          <cell r="D760" t="str">
            <v>섬유보강재</v>
          </cell>
          <cell r="F760" t="str">
            <v>KG</v>
          </cell>
          <cell r="G760">
            <v>1</v>
          </cell>
          <cell r="H760" t="str">
            <v/>
          </cell>
          <cell r="I760">
            <v>4780</v>
          </cell>
          <cell r="J760">
            <v>600</v>
          </cell>
          <cell r="K760">
            <v>0</v>
          </cell>
          <cell r="L760">
            <v>4000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180</v>
          </cell>
        </row>
        <row r="761">
          <cell r="F761" t="str">
            <v/>
          </cell>
          <cell r="G761" t="str">
            <v/>
          </cell>
          <cell r="H761" t="str">
            <v/>
          </cell>
          <cell r="I761" t="str">
            <v/>
          </cell>
          <cell r="J761" t="str">
            <v/>
          </cell>
          <cell r="K761" t="str">
            <v/>
          </cell>
          <cell r="L761" t="str">
            <v/>
          </cell>
          <cell r="M761" t="str">
            <v/>
          </cell>
          <cell r="N761" t="str">
            <v/>
          </cell>
          <cell r="O761" t="str">
            <v/>
          </cell>
          <cell r="P761" t="str">
            <v/>
          </cell>
          <cell r="Q761" t="str">
            <v/>
          </cell>
          <cell r="R761" t="str">
            <v/>
          </cell>
        </row>
        <row r="762">
          <cell r="E762" t="str">
            <v>섬유보강재</v>
          </cell>
          <cell r="F762" t="str">
            <v>KG</v>
          </cell>
          <cell r="G762">
            <v>1</v>
          </cell>
          <cell r="H762">
            <v>0</v>
          </cell>
          <cell r="I762">
            <v>4000</v>
          </cell>
          <cell r="J762">
            <v>0</v>
          </cell>
          <cell r="K762">
            <v>0</v>
          </cell>
          <cell r="L762">
            <v>4000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</row>
        <row r="763">
          <cell r="F763" t="str">
            <v>KG</v>
          </cell>
          <cell r="G763">
            <v>1</v>
          </cell>
          <cell r="H763">
            <v>0</v>
          </cell>
          <cell r="I763">
            <v>4000</v>
          </cell>
          <cell r="J763">
            <v>0</v>
          </cell>
          <cell r="K763">
            <v>0</v>
          </cell>
          <cell r="L763">
            <v>4000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</row>
        <row r="764">
          <cell r="E764" t="str">
            <v>보통인부</v>
          </cell>
          <cell r="F764" t="str">
            <v>M3</v>
          </cell>
          <cell r="G764">
            <v>150</v>
          </cell>
          <cell r="H764">
            <v>0</v>
          </cell>
          <cell r="I764">
            <v>780</v>
          </cell>
          <cell r="J764">
            <v>600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180</v>
          </cell>
        </row>
        <row r="765">
          <cell r="F765" t="str">
            <v>일</v>
          </cell>
          <cell r="G765">
            <v>2</v>
          </cell>
          <cell r="H765">
            <v>0</v>
          </cell>
          <cell r="I765">
            <v>117000</v>
          </cell>
          <cell r="J765">
            <v>90000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27000</v>
          </cell>
        </row>
        <row r="766">
          <cell r="D766" t="str">
            <v>하드너</v>
          </cell>
          <cell r="F766" t="str">
            <v>M2</v>
          </cell>
          <cell r="G766">
            <v>1</v>
          </cell>
          <cell r="H766" t="str">
            <v/>
          </cell>
          <cell r="I766">
            <v>3475</v>
          </cell>
          <cell r="J766">
            <v>750</v>
          </cell>
          <cell r="K766">
            <v>0</v>
          </cell>
          <cell r="L766">
            <v>2500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225</v>
          </cell>
          <cell r="S766" t="str">
            <v xml:space="preserve"> </v>
          </cell>
        </row>
        <row r="767">
          <cell r="F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 t="str">
            <v/>
          </cell>
          <cell r="O767" t="str">
            <v/>
          </cell>
          <cell r="P767" t="str">
            <v/>
          </cell>
          <cell r="Q767" t="str">
            <v/>
          </cell>
          <cell r="R767" t="str">
            <v/>
          </cell>
        </row>
        <row r="768">
          <cell r="E768" t="str">
            <v>하드너</v>
          </cell>
          <cell r="F768" t="str">
            <v>M2</v>
          </cell>
          <cell r="G768">
            <v>20</v>
          </cell>
          <cell r="H768">
            <v>0</v>
          </cell>
          <cell r="I768">
            <v>2500</v>
          </cell>
          <cell r="J768">
            <v>0</v>
          </cell>
          <cell r="K768">
            <v>0</v>
          </cell>
          <cell r="L768">
            <v>2500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</row>
        <row r="769">
          <cell r="F769" t="str">
            <v>ℓ</v>
          </cell>
          <cell r="G769">
            <v>1</v>
          </cell>
          <cell r="H769">
            <v>0</v>
          </cell>
          <cell r="I769">
            <v>50000</v>
          </cell>
          <cell r="J769">
            <v>0</v>
          </cell>
          <cell r="K769">
            <v>0</v>
          </cell>
          <cell r="L769">
            <v>50000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</row>
        <row r="770">
          <cell r="E770" t="str">
            <v>보통인부</v>
          </cell>
          <cell r="F770" t="str">
            <v>M2</v>
          </cell>
          <cell r="G770">
            <v>60</v>
          </cell>
          <cell r="H770">
            <v>0</v>
          </cell>
          <cell r="I770">
            <v>975</v>
          </cell>
          <cell r="J770">
            <v>750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225</v>
          </cell>
        </row>
        <row r="771">
          <cell r="F771" t="str">
            <v>일</v>
          </cell>
          <cell r="G771">
            <v>1</v>
          </cell>
          <cell r="H771">
            <v>0</v>
          </cell>
          <cell r="I771">
            <v>58500</v>
          </cell>
          <cell r="J771">
            <v>45000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13500</v>
          </cell>
        </row>
        <row r="772">
          <cell r="D772" t="str">
            <v>거푸집(유로폼)</v>
          </cell>
          <cell r="I772">
            <v>14306</v>
          </cell>
          <cell r="J772">
            <v>643</v>
          </cell>
          <cell r="K772">
            <v>13000</v>
          </cell>
          <cell r="L772">
            <v>0</v>
          </cell>
          <cell r="M772">
            <v>0</v>
          </cell>
          <cell r="N772">
            <v>470</v>
          </cell>
          <cell r="O772">
            <v>0</v>
          </cell>
          <cell r="P772">
            <v>0</v>
          </cell>
          <cell r="Q772">
            <v>0</v>
          </cell>
          <cell r="R772">
            <v>193</v>
          </cell>
        </row>
        <row r="774">
          <cell r="D774" t="str">
            <v>면보수,크랙보수</v>
          </cell>
          <cell r="E774" t="str">
            <v>보통인부</v>
          </cell>
          <cell r="F774" t="str">
            <v>M2</v>
          </cell>
          <cell r="G774">
            <v>70</v>
          </cell>
          <cell r="H774">
            <v>0</v>
          </cell>
          <cell r="I774">
            <v>835.71428571428578</v>
          </cell>
          <cell r="J774">
            <v>642.85714285714289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192.85714285714286</v>
          </cell>
        </row>
        <row r="775">
          <cell r="F775" t="str">
            <v>일</v>
          </cell>
          <cell r="G775">
            <v>1</v>
          </cell>
          <cell r="H775">
            <v>0</v>
          </cell>
          <cell r="I775">
            <v>58500</v>
          </cell>
          <cell r="J775">
            <v>45000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13500</v>
          </cell>
        </row>
        <row r="776">
          <cell r="E776" t="str">
            <v>유로폼</v>
          </cell>
          <cell r="F776" t="str">
            <v>M2</v>
          </cell>
          <cell r="G776">
            <v>1</v>
          </cell>
          <cell r="H776">
            <v>0</v>
          </cell>
          <cell r="I776">
            <v>13470</v>
          </cell>
          <cell r="J776">
            <v>0</v>
          </cell>
          <cell r="K776">
            <v>13000</v>
          </cell>
          <cell r="L776">
            <v>0</v>
          </cell>
          <cell r="M776">
            <v>0</v>
          </cell>
          <cell r="N776">
            <v>470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</row>
        <row r="777">
          <cell r="F777" t="str">
            <v>M2</v>
          </cell>
          <cell r="G777">
            <v>1</v>
          </cell>
          <cell r="H777">
            <v>0</v>
          </cell>
          <cell r="I777">
            <v>13470</v>
          </cell>
          <cell r="J777">
            <v>0</v>
          </cell>
          <cell r="K777">
            <v>13000</v>
          </cell>
          <cell r="L777">
            <v>0</v>
          </cell>
          <cell r="M777">
            <v>0</v>
          </cell>
          <cell r="N777">
            <v>470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</row>
        <row r="778">
          <cell r="D778" t="str">
            <v>비계(강관)</v>
          </cell>
          <cell r="F778" t="str">
            <v>공/M3</v>
          </cell>
          <cell r="G778">
            <v>1</v>
          </cell>
          <cell r="H778" t="str">
            <v/>
          </cell>
          <cell r="I778">
            <v>6000</v>
          </cell>
          <cell r="J778">
            <v>0</v>
          </cell>
          <cell r="K778">
            <v>4000</v>
          </cell>
          <cell r="L778">
            <v>0</v>
          </cell>
          <cell r="M778">
            <v>0</v>
          </cell>
          <cell r="N778">
            <v>2000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</row>
        <row r="779">
          <cell r="F779" t="str">
            <v/>
          </cell>
          <cell r="G779" t="str">
            <v/>
          </cell>
          <cell r="H779" t="str">
            <v/>
          </cell>
          <cell r="I779" t="str">
            <v/>
          </cell>
          <cell r="J779" t="str">
            <v/>
          </cell>
          <cell r="K779" t="str">
            <v/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  <cell r="P779" t="str">
            <v/>
          </cell>
          <cell r="Q779" t="str">
            <v/>
          </cell>
          <cell r="R779" t="str">
            <v/>
          </cell>
        </row>
        <row r="780">
          <cell r="E780" t="str">
            <v>비계공(모작)</v>
          </cell>
          <cell r="F780" t="str">
            <v>공/M3</v>
          </cell>
          <cell r="G780">
            <v>1</v>
          </cell>
          <cell r="H780">
            <v>0</v>
          </cell>
          <cell r="I780">
            <v>4000</v>
          </cell>
          <cell r="J780">
            <v>0</v>
          </cell>
          <cell r="K780">
            <v>4000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</row>
        <row r="781">
          <cell r="F781" t="str">
            <v>공/M3</v>
          </cell>
          <cell r="G781">
            <v>1</v>
          </cell>
          <cell r="H781">
            <v>0</v>
          </cell>
          <cell r="I781">
            <v>4000</v>
          </cell>
          <cell r="J781">
            <v>0</v>
          </cell>
          <cell r="K781">
            <v>4000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</row>
        <row r="782">
          <cell r="E782" t="str">
            <v>비계(자재비)</v>
          </cell>
          <cell r="F782" t="str">
            <v>공/M3</v>
          </cell>
          <cell r="G782">
            <v>1</v>
          </cell>
          <cell r="H782">
            <v>0</v>
          </cell>
          <cell r="I782">
            <v>2000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2000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</row>
        <row r="783">
          <cell r="F783" t="str">
            <v>공/M3</v>
          </cell>
          <cell r="G783">
            <v>1</v>
          </cell>
          <cell r="H783">
            <v>0</v>
          </cell>
          <cell r="I783">
            <v>2000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2000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</row>
        <row r="784">
          <cell r="D784" t="str">
            <v>동바리</v>
          </cell>
          <cell r="F784" t="str">
            <v>공/M3</v>
          </cell>
          <cell r="G784">
            <v>1</v>
          </cell>
          <cell r="H784" t="str">
            <v/>
          </cell>
          <cell r="I784">
            <v>6000</v>
          </cell>
          <cell r="J784">
            <v>0</v>
          </cell>
          <cell r="K784">
            <v>4000</v>
          </cell>
          <cell r="L784">
            <v>0</v>
          </cell>
          <cell r="M784">
            <v>0</v>
          </cell>
          <cell r="N784">
            <v>2000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</row>
        <row r="785">
          <cell r="F785" t="str">
            <v/>
          </cell>
          <cell r="G785" t="str">
            <v/>
          </cell>
          <cell r="H785" t="str">
            <v/>
          </cell>
          <cell r="I785" t="str">
            <v/>
          </cell>
          <cell r="J785" t="str">
            <v/>
          </cell>
          <cell r="K785" t="str">
            <v/>
          </cell>
          <cell r="L785" t="str">
            <v/>
          </cell>
          <cell r="M785" t="str">
            <v/>
          </cell>
          <cell r="N785" t="str">
            <v/>
          </cell>
          <cell r="O785" t="str">
            <v/>
          </cell>
          <cell r="P785" t="str">
            <v/>
          </cell>
          <cell r="Q785" t="str">
            <v/>
          </cell>
          <cell r="R785" t="str">
            <v/>
          </cell>
        </row>
        <row r="786">
          <cell r="D786" t="str">
            <v>동바리(강관)</v>
          </cell>
          <cell r="F786" t="str">
            <v>공/M3</v>
          </cell>
          <cell r="G786">
            <v>1</v>
          </cell>
          <cell r="H786" t="str">
            <v/>
          </cell>
          <cell r="I786">
            <v>6000</v>
          </cell>
          <cell r="J786">
            <v>0</v>
          </cell>
          <cell r="K786">
            <v>4000</v>
          </cell>
          <cell r="L786">
            <v>0</v>
          </cell>
          <cell r="M786">
            <v>0</v>
          </cell>
          <cell r="N786">
            <v>2000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</row>
        <row r="787">
          <cell r="F787" t="str">
            <v/>
          </cell>
          <cell r="G787" t="str">
            <v/>
          </cell>
          <cell r="H787" t="str">
            <v/>
          </cell>
          <cell r="I787" t="str">
            <v/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 t="str">
            <v/>
          </cell>
          <cell r="P787" t="str">
            <v/>
          </cell>
          <cell r="Q787" t="str">
            <v/>
          </cell>
          <cell r="R787" t="str">
            <v/>
          </cell>
        </row>
        <row r="788">
          <cell r="E788" t="str">
            <v>동바리공(모작)</v>
          </cell>
          <cell r="F788" t="str">
            <v>공/M3</v>
          </cell>
          <cell r="G788">
            <v>1</v>
          </cell>
          <cell r="H788">
            <v>0</v>
          </cell>
          <cell r="I788">
            <v>4000</v>
          </cell>
          <cell r="J788">
            <v>0</v>
          </cell>
          <cell r="K788">
            <v>4000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</row>
        <row r="789">
          <cell r="F789" t="str">
            <v>공/M3</v>
          </cell>
          <cell r="G789">
            <v>1</v>
          </cell>
          <cell r="H789">
            <v>0</v>
          </cell>
          <cell r="I789">
            <v>4000</v>
          </cell>
          <cell r="J789">
            <v>0</v>
          </cell>
          <cell r="K789">
            <v>4000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</row>
        <row r="790">
          <cell r="E790" t="str">
            <v>비계(자재비)</v>
          </cell>
          <cell r="F790" t="str">
            <v>공/M3</v>
          </cell>
          <cell r="G790">
            <v>1</v>
          </cell>
          <cell r="H790">
            <v>0</v>
          </cell>
          <cell r="I790">
            <v>2000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2000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</row>
        <row r="791">
          <cell r="F791" t="str">
            <v>공/M3</v>
          </cell>
          <cell r="G791">
            <v>1</v>
          </cell>
          <cell r="H791">
            <v>0</v>
          </cell>
          <cell r="I791">
            <v>2000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2000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</row>
        <row r="792">
          <cell r="D792" t="str">
            <v>아스팔트 코팅</v>
          </cell>
          <cell r="F792" t="str">
            <v>M2</v>
          </cell>
          <cell r="G792">
            <v>1</v>
          </cell>
          <cell r="H792" t="str">
            <v/>
          </cell>
          <cell r="I792">
            <v>2500</v>
          </cell>
          <cell r="J792">
            <v>2500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</row>
        <row r="793">
          <cell r="D793" t="str">
            <v>브로운아스팔트2회</v>
          </cell>
          <cell r="F793" t="str">
            <v/>
          </cell>
          <cell r="G793" t="str">
            <v/>
          </cell>
          <cell r="H793" t="str">
            <v/>
          </cell>
          <cell r="I793" t="str">
            <v/>
          </cell>
          <cell r="J793" t="str">
            <v/>
          </cell>
          <cell r="K793" t="str">
            <v/>
          </cell>
          <cell r="L793" t="str">
            <v/>
          </cell>
          <cell r="M793" t="str">
            <v/>
          </cell>
          <cell r="N793" t="str">
            <v/>
          </cell>
          <cell r="O793" t="str">
            <v/>
          </cell>
          <cell r="P793" t="str">
            <v/>
          </cell>
          <cell r="Q793" t="str">
            <v/>
          </cell>
          <cell r="R793" t="str">
            <v/>
          </cell>
        </row>
        <row r="794">
          <cell r="E794" t="str">
            <v>방수공</v>
          </cell>
          <cell r="F794" t="str">
            <v>M2</v>
          </cell>
          <cell r="G794">
            <v>60</v>
          </cell>
          <cell r="H794">
            <v>0</v>
          </cell>
          <cell r="I794">
            <v>2500</v>
          </cell>
          <cell r="J794">
            <v>2500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</row>
        <row r="795">
          <cell r="F795" t="str">
            <v>일</v>
          </cell>
          <cell r="G795">
            <v>1</v>
          </cell>
          <cell r="H795">
            <v>0</v>
          </cell>
          <cell r="I795">
            <v>150000</v>
          </cell>
          <cell r="J795">
            <v>150000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</row>
        <row r="796">
          <cell r="D796" t="str">
            <v>PVC PIPE(65mm)</v>
          </cell>
          <cell r="E796" t="str">
            <v>PVC PIPE(65mm)</v>
          </cell>
          <cell r="F796" t="str">
            <v>M3</v>
          </cell>
          <cell r="G796">
            <v>1</v>
          </cell>
          <cell r="H796">
            <v>0</v>
          </cell>
          <cell r="I796">
            <v>1500</v>
          </cell>
          <cell r="J796">
            <v>0</v>
          </cell>
          <cell r="K796">
            <v>0</v>
          </cell>
          <cell r="L796">
            <v>1500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</row>
        <row r="797">
          <cell r="F797" t="str">
            <v>M</v>
          </cell>
          <cell r="G797">
            <v>1</v>
          </cell>
          <cell r="H797">
            <v>0</v>
          </cell>
          <cell r="I797">
            <v>1500</v>
          </cell>
          <cell r="J797">
            <v>0</v>
          </cell>
          <cell r="K797">
            <v>0</v>
          </cell>
          <cell r="L797">
            <v>1500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</row>
        <row r="798">
          <cell r="D798" t="str">
            <v>신축이음</v>
          </cell>
          <cell r="F798" t="str">
            <v>M2</v>
          </cell>
          <cell r="G798">
            <v>1</v>
          </cell>
          <cell r="H798" t="str">
            <v/>
          </cell>
          <cell r="I798">
            <v>2560</v>
          </cell>
          <cell r="J798">
            <v>815</v>
          </cell>
          <cell r="K798">
            <v>0</v>
          </cell>
          <cell r="L798">
            <v>1500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245</v>
          </cell>
        </row>
        <row r="800">
          <cell r="E800" t="str">
            <v>실런트</v>
          </cell>
          <cell r="F800" t="str">
            <v>M2</v>
          </cell>
          <cell r="G800">
            <v>1</v>
          </cell>
          <cell r="H800">
            <v>0</v>
          </cell>
          <cell r="I800">
            <v>1500</v>
          </cell>
          <cell r="J800">
            <v>0</v>
          </cell>
          <cell r="K800">
            <v>0</v>
          </cell>
          <cell r="L800">
            <v>1500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</row>
        <row r="801">
          <cell r="F801" t="str">
            <v>M2</v>
          </cell>
          <cell r="G801">
            <v>1</v>
          </cell>
          <cell r="H801">
            <v>0</v>
          </cell>
          <cell r="I801">
            <v>1500</v>
          </cell>
          <cell r="J801">
            <v>0</v>
          </cell>
          <cell r="K801">
            <v>0</v>
          </cell>
          <cell r="L801">
            <v>1500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</row>
        <row r="802">
          <cell r="E802" t="str">
            <v>보통인부</v>
          </cell>
          <cell r="F802" t="str">
            <v>M2</v>
          </cell>
          <cell r="G802">
            <v>55</v>
          </cell>
          <cell r="H802">
            <v>0</v>
          </cell>
          <cell r="I802">
            <v>1060</v>
          </cell>
          <cell r="J802">
            <v>815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245</v>
          </cell>
        </row>
        <row r="803">
          <cell r="F803" t="str">
            <v>일</v>
          </cell>
          <cell r="G803">
            <v>1</v>
          </cell>
          <cell r="H803">
            <v>0</v>
          </cell>
          <cell r="I803">
            <v>58500</v>
          </cell>
          <cell r="J803">
            <v>45000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13500</v>
          </cell>
        </row>
        <row r="804">
          <cell r="D804" t="str">
            <v>TAR-PAPER</v>
          </cell>
          <cell r="G804">
            <v>1</v>
          </cell>
          <cell r="I804">
            <v>13950</v>
          </cell>
          <cell r="J804">
            <v>1500</v>
          </cell>
          <cell r="K804">
            <v>0</v>
          </cell>
          <cell r="L804">
            <v>12000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450</v>
          </cell>
        </row>
        <row r="805">
          <cell r="D805" t="str">
            <v>(T=5mm)</v>
          </cell>
        </row>
        <row r="806">
          <cell r="E806" t="str">
            <v>TAR-PAPER</v>
          </cell>
          <cell r="F806" t="str">
            <v>M2</v>
          </cell>
          <cell r="G806">
            <v>1</v>
          </cell>
          <cell r="H806">
            <v>0</v>
          </cell>
          <cell r="I806">
            <v>12000</v>
          </cell>
          <cell r="J806">
            <v>0</v>
          </cell>
          <cell r="K806">
            <v>0</v>
          </cell>
          <cell r="L806">
            <v>12000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</row>
        <row r="807">
          <cell r="F807" t="str">
            <v>M2</v>
          </cell>
          <cell r="G807">
            <v>1</v>
          </cell>
          <cell r="H807">
            <v>0</v>
          </cell>
          <cell r="I807">
            <v>12000</v>
          </cell>
          <cell r="J807">
            <v>0</v>
          </cell>
          <cell r="K807">
            <v>0</v>
          </cell>
          <cell r="L807">
            <v>12000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</row>
        <row r="808">
          <cell r="E808" t="str">
            <v>보통인부</v>
          </cell>
          <cell r="F808" t="str">
            <v>M2</v>
          </cell>
          <cell r="G808">
            <v>30</v>
          </cell>
          <cell r="H808">
            <v>0</v>
          </cell>
          <cell r="I808">
            <v>1950</v>
          </cell>
          <cell r="J808">
            <v>1500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450</v>
          </cell>
        </row>
        <row r="809">
          <cell r="F809" t="str">
            <v>일</v>
          </cell>
          <cell r="G809">
            <v>1</v>
          </cell>
          <cell r="H809">
            <v>0</v>
          </cell>
          <cell r="I809">
            <v>58500</v>
          </cell>
          <cell r="J809">
            <v>45000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13500</v>
          </cell>
        </row>
        <row r="810">
          <cell r="D810" t="str">
            <v>L형 집수거</v>
          </cell>
          <cell r="F810" t="str">
            <v>EA</v>
          </cell>
          <cell r="G810">
            <v>1</v>
          </cell>
          <cell r="H810" t="str">
            <v/>
          </cell>
          <cell r="I810">
            <v>79619</v>
          </cell>
          <cell r="J810">
            <v>1833</v>
          </cell>
          <cell r="K810">
            <v>75896</v>
          </cell>
          <cell r="L810">
            <v>0</v>
          </cell>
          <cell r="M810">
            <v>0</v>
          </cell>
          <cell r="N810">
            <v>1340</v>
          </cell>
          <cell r="O810">
            <v>0</v>
          </cell>
          <cell r="P810">
            <v>0</v>
          </cell>
          <cell r="Q810">
            <v>0</v>
          </cell>
          <cell r="R810">
            <v>550</v>
          </cell>
        </row>
        <row r="811"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  <cell r="K811" t="str">
            <v/>
          </cell>
          <cell r="L811" t="str">
            <v/>
          </cell>
          <cell r="M811" t="str">
            <v/>
          </cell>
          <cell r="N811" t="str">
            <v/>
          </cell>
          <cell r="O811" t="str">
            <v/>
          </cell>
          <cell r="P811" t="str">
            <v/>
          </cell>
          <cell r="Q811" t="str">
            <v/>
          </cell>
          <cell r="R811" t="str">
            <v/>
          </cell>
        </row>
        <row r="812">
          <cell r="E812" t="str">
            <v>콘크리트 타설(모작)</v>
          </cell>
          <cell r="F812" t="str">
            <v>M3</v>
          </cell>
          <cell r="G812">
            <v>3.3898305084745766</v>
          </cell>
          <cell r="H812">
            <v>0</v>
          </cell>
          <cell r="I812">
            <v>1769.9999999999998</v>
          </cell>
          <cell r="J812">
            <v>0</v>
          </cell>
          <cell r="K812">
            <v>1769.9999999999998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</row>
        <row r="813">
          <cell r="F813" t="str">
            <v>M3</v>
          </cell>
          <cell r="G813">
            <v>1</v>
          </cell>
          <cell r="H813">
            <v>0</v>
          </cell>
          <cell r="I813">
            <v>6000</v>
          </cell>
          <cell r="J813">
            <v>0</v>
          </cell>
          <cell r="K813">
            <v>6000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</row>
        <row r="814">
          <cell r="E814" t="str">
            <v>거푸집(유로폼)</v>
          </cell>
          <cell r="F814" t="str">
            <v>M2</v>
          </cell>
          <cell r="G814">
            <v>0.35075412136092599</v>
          </cell>
          <cell r="H814">
            <v>0</v>
          </cell>
          <cell r="I814">
            <v>40786.406000000003</v>
          </cell>
          <cell r="J814">
            <v>1833.193</v>
          </cell>
          <cell r="K814">
            <v>37063</v>
          </cell>
          <cell r="L814">
            <v>0</v>
          </cell>
          <cell r="M814">
            <v>0</v>
          </cell>
          <cell r="N814">
            <v>1339.97</v>
          </cell>
          <cell r="O814">
            <v>0</v>
          </cell>
          <cell r="P814">
            <v>0</v>
          </cell>
          <cell r="Q814">
            <v>0</v>
          </cell>
          <cell r="R814">
            <v>550.24300000000005</v>
          </cell>
        </row>
        <row r="815">
          <cell r="F815" t="str">
            <v>M2</v>
          </cell>
          <cell r="G815">
            <v>1</v>
          </cell>
          <cell r="H815">
            <v>0</v>
          </cell>
          <cell r="I815">
            <v>14306</v>
          </cell>
          <cell r="J815">
            <v>643</v>
          </cell>
          <cell r="K815">
            <v>13000</v>
          </cell>
          <cell r="L815">
            <v>0</v>
          </cell>
          <cell r="M815">
            <v>0</v>
          </cell>
          <cell r="N815">
            <v>470</v>
          </cell>
          <cell r="O815">
            <v>0</v>
          </cell>
          <cell r="P815">
            <v>0</v>
          </cell>
          <cell r="Q815">
            <v>0</v>
          </cell>
          <cell r="R815">
            <v>193</v>
          </cell>
        </row>
        <row r="816">
          <cell r="E816" t="str">
            <v>합판거푸집(모작)</v>
          </cell>
          <cell r="F816" t="str">
            <v>M2</v>
          </cell>
          <cell r="G816">
            <v>0.35075412136092599</v>
          </cell>
          <cell r="H816">
            <v>0</v>
          </cell>
          <cell r="I816">
            <v>37063</v>
          </cell>
          <cell r="J816">
            <v>0</v>
          </cell>
          <cell r="K816">
            <v>37063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</row>
        <row r="817">
          <cell r="F817" t="str">
            <v>M2</v>
          </cell>
          <cell r="G817">
            <v>1</v>
          </cell>
          <cell r="H817">
            <v>0</v>
          </cell>
          <cell r="I817">
            <v>13000</v>
          </cell>
          <cell r="J817">
            <v>0</v>
          </cell>
          <cell r="K817">
            <v>13000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</row>
        <row r="818">
          <cell r="D818" t="str">
            <v>T형 집수거</v>
          </cell>
          <cell r="F818" t="str">
            <v>EA</v>
          </cell>
          <cell r="G818">
            <v>1</v>
          </cell>
          <cell r="H818" t="str">
            <v/>
          </cell>
          <cell r="I818">
            <v>169375</v>
          </cell>
          <cell r="J818">
            <v>3899</v>
          </cell>
          <cell r="K818">
            <v>161456</v>
          </cell>
          <cell r="L818">
            <v>0</v>
          </cell>
          <cell r="M818">
            <v>0</v>
          </cell>
          <cell r="N818">
            <v>2850</v>
          </cell>
          <cell r="O818">
            <v>0</v>
          </cell>
          <cell r="P818">
            <v>0</v>
          </cell>
          <cell r="Q818">
            <v>0</v>
          </cell>
          <cell r="R818">
            <v>1170</v>
          </cell>
        </row>
        <row r="819">
          <cell r="F819" t="str">
            <v/>
          </cell>
          <cell r="G819" t="str">
            <v/>
          </cell>
          <cell r="H819" t="str">
            <v/>
          </cell>
          <cell r="I819" t="str">
            <v/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 t="str">
            <v/>
          </cell>
          <cell r="P819" t="str">
            <v/>
          </cell>
          <cell r="Q819" t="str">
            <v/>
          </cell>
          <cell r="R819" t="str">
            <v/>
          </cell>
        </row>
        <row r="820">
          <cell r="E820" t="str">
            <v>콘크리트 타설(모작)</v>
          </cell>
          <cell r="F820" t="str">
            <v>M3</v>
          </cell>
          <cell r="G820">
            <v>1.5822784810126582</v>
          </cell>
          <cell r="H820">
            <v>0</v>
          </cell>
          <cell r="I820">
            <v>3792</v>
          </cell>
          <cell r="J820">
            <v>0</v>
          </cell>
          <cell r="K820">
            <v>3792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</row>
        <row r="821">
          <cell r="F821" t="str">
            <v>M3</v>
          </cell>
          <cell r="G821">
            <v>1</v>
          </cell>
          <cell r="H821">
            <v>0</v>
          </cell>
          <cell r="I821">
            <v>6000</v>
          </cell>
          <cell r="J821">
            <v>0</v>
          </cell>
          <cell r="K821">
            <v>6000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</row>
        <row r="822">
          <cell r="E822" t="str">
            <v>거푸집(유로폼)</v>
          </cell>
          <cell r="F822" t="str">
            <v>M2</v>
          </cell>
          <cell r="G822">
            <v>0.16490765171503957</v>
          </cell>
          <cell r="H822">
            <v>0</v>
          </cell>
          <cell r="I822">
            <v>86751.584000000003</v>
          </cell>
          <cell r="J822">
            <v>3899.152</v>
          </cell>
          <cell r="K822">
            <v>78832</v>
          </cell>
          <cell r="L822">
            <v>0</v>
          </cell>
          <cell r="M822">
            <v>0</v>
          </cell>
          <cell r="N822">
            <v>2850.08</v>
          </cell>
          <cell r="O822">
            <v>0</v>
          </cell>
          <cell r="P822">
            <v>0</v>
          </cell>
          <cell r="Q822">
            <v>0</v>
          </cell>
          <cell r="R822">
            <v>1170.3520000000001</v>
          </cell>
        </row>
        <row r="823">
          <cell r="F823" t="str">
            <v>M2</v>
          </cell>
          <cell r="G823">
            <v>1</v>
          </cell>
          <cell r="H823">
            <v>0</v>
          </cell>
          <cell r="I823">
            <v>14306</v>
          </cell>
          <cell r="J823">
            <v>643</v>
          </cell>
          <cell r="K823">
            <v>13000</v>
          </cell>
          <cell r="L823">
            <v>0</v>
          </cell>
          <cell r="M823">
            <v>0</v>
          </cell>
          <cell r="N823">
            <v>470</v>
          </cell>
          <cell r="O823">
            <v>0</v>
          </cell>
          <cell r="P823">
            <v>0</v>
          </cell>
          <cell r="Q823">
            <v>0</v>
          </cell>
          <cell r="R823">
            <v>193</v>
          </cell>
        </row>
        <row r="824">
          <cell r="E824" t="str">
            <v>합판거푸집(모작)</v>
          </cell>
          <cell r="F824" t="str">
            <v>M2</v>
          </cell>
          <cell r="G824">
            <v>0.16490765171503957</v>
          </cell>
          <cell r="H824">
            <v>0</v>
          </cell>
          <cell r="I824">
            <v>78832</v>
          </cell>
          <cell r="J824">
            <v>0</v>
          </cell>
          <cell r="K824">
            <v>78832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</row>
        <row r="825">
          <cell r="F825" t="str">
            <v>M2</v>
          </cell>
          <cell r="G825">
            <v>1</v>
          </cell>
          <cell r="H825">
            <v>0</v>
          </cell>
          <cell r="I825">
            <v>13000</v>
          </cell>
          <cell r="J825">
            <v>0</v>
          </cell>
          <cell r="K825">
            <v>13000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</row>
        <row r="826">
          <cell r="D826" t="str">
            <v>드레인보드</v>
          </cell>
          <cell r="F826" t="str">
            <v>M2</v>
          </cell>
          <cell r="H826" t="str">
            <v/>
          </cell>
          <cell r="I826">
            <v>9170</v>
          </cell>
          <cell r="J826">
            <v>900</v>
          </cell>
          <cell r="K826">
            <v>0</v>
          </cell>
          <cell r="L826">
            <v>8000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270</v>
          </cell>
        </row>
        <row r="827">
          <cell r="F827" t="str">
            <v/>
          </cell>
          <cell r="G827" t="str">
            <v/>
          </cell>
          <cell r="H827" t="str">
            <v/>
          </cell>
          <cell r="I827" t="str">
            <v/>
          </cell>
          <cell r="J827" t="str">
            <v/>
          </cell>
          <cell r="K827" t="str">
            <v/>
          </cell>
          <cell r="L827" t="str">
            <v/>
          </cell>
          <cell r="M827" t="str">
            <v/>
          </cell>
          <cell r="N827" t="str">
            <v/>
          </cell>
          <cell r="O827" t="str">
            <v/>
          </cell>
          <cell r="P827" t="str">
            <v/>
          </cell>
          <cell r="Q827" t="str">
            <v/>
          </cell>
          <cell r="R827" t="str">
            <v/>
          </cell>
        </row>
        <row r="828">
          <cell r="E828" t="str">
            <v>드레인보드</v>
          </cell>
          <cell r="F828" t="str">
            <v>M2</v>
          </cell>
          <cell r="G828">
            <v>1</v>
          </cell>
          <cell r="H828">
            <v>0</v>
          </cell>
          <cell r="I828">
            <v>8000</v>
          </cell>
          <cell r="J828">
            <v>0</v>
          </cell>
          <cell r="K828">
            <v>0</v>
          </cell>
          <cell r="L828">
            <v>8000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</row>
        <row r="829">
          <cell r="F829" t="str">
            <v>M2</v>
          </cell>
          <cell r="G829">
            <v>1</v>
          </cell>
          <cell r="H829">
            <v>0</v>
          </cell>
          <cell r="I829">
            <v>8000</v>
          </cell>
          <cell r="J829">
            <v>0</v>
          </cell>
          <cell r="K829">
            <v>0</v>
          </cell>
          <cell r="L829">
            <v>8000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</row>
        <row r="830">
          <cell r="E830" t="str">
            <v>보통인부</v>
          </cell>
          <cell r="F830" t="str">
            <v>M2</v>
          </cell>
          <cell r="G830">
            <v>50</v>
          </cell>
          <cell r="H830">
            <v>0</v>
          </cell>
          <cell r="I830">
            <v>1170</v>
          </cell>
          <cell r="J830">
            <v>900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270</v>
          </cell>
        </row>
        <row r="831">
          <cell r="F831" t="str">
            <v>일</v>
          </cell>
          <cell r="G831">
            <v>1</v>
          </cell>
          <cell r="H831">
            <v>0</v>
          </cell>
          <cell r="I831">
            <v>58500</v>
          </cell>
          <cell r="J831">
            <v>45000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13500</v>
          </cell>
        </row>
        <row r="832">
          <cell r="D832" t="str">
            <v>수중터파기 토사1</v>
          </cell>
          <cell r="I832">
            <v>2981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2100</v>
          </cell>
          <cell r="P832">
            <v>788</v>
          </cell>
          <cell r="Q832">
            <v>0</v>
          </cell>
          <cell r="R832">
            <v>93</v>
          </cell>
        </row>
        <row r="833">
          <cell r="D833" t="str">
            <v>(0~6M)</v>
          </cell>
        </row>
        <row r="834">
          <cell r="E834" t="str">
            <v>B/H10</v>
          </cell>
          <cell r="F834" t="str">
            <v>M3</v>
          </cell>
          <cell r="G834">
            <v>200</v>
          </cell>
          <cell r="H834">
            <v>0</v>
          </cell>
          <cell r="I834">
            <v>1855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1000</v>
          </cell>
          <cell r="P834">
            <v>787.5</v>
          </cell>
          <cell r="Q834">
            <v>0</v>
          </cell>
          <cell r="R834">
            <v>67.5</v>
          </cell>
        </row>
        <row r="835">
          <cell r="F835" t="str">
            <v>일</v>
          </cell>
          <cell r="G835">
            <v>1</v>
          </cell>
          <cell r="H835">
            <v>0</v>
          </cell>
          <cell r="I835">
            <v>371000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200000</v>
          </cell>
          <cell r="P835">
            <v>157500</v>
          </cell>
          <cell r="Q835">
            <v>0</v>
          </cell>
          <cell r="R835">
            <v>13500</v>
          </cell>
        </row>
        <row r="836">
          <cell r="E836" t="str">
            <v>DT</v>
          </cell>
          <cell r="F836" t="str">
            <v>M3</v>
          </cell>
          <cell r="G836">
            <v>200</v>
          </cell>
          <cell r="H836">
            <v>0</v>
          </cell>
          <cell r="I836">
            <v>1125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1100</v>
          </cell>
          <cell r="P836">
            <v>0</v>
          </cell>
          <cell r="Q836">
            <v>0</v>
          </cell>
          <cell r="R836">
            <v>25</v>
          </cell>
        </row>
        <row r="837">
          <cell r="F837" t="str">
            <v>일</v>
          </cell>
          <cell r="G837">
            <v>1</v>
          </cell>
          <cell r="H837">
            <v>0</v>
          </cell>
          <cell r="I837">
            <v>225000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220000</v>
          </cell>
          <cell r="P837">
            <v>0</v>
          </cell>
          <cell r="Q837">
            <v>0</v>
          </cell>
          <cell r="R837">
            <v>5000</v>
          </cell>
        </row>
        <row r="838">
          <cell r="D838" t="str">
            <v>수중토사</v>
          </cell>
          <cell r="I838">
            <v>2981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2100</v>
          </cell>
          <cell r="P838">
            <v>788</v>
          </cell>
          <cell r="Q838">
            <v>0</v>
          </cell>
          <cell r="R838">
            <v>93</v>
          </cell>
        </row>
        <row r="840">
          <cell r="D840" t="str">
            <v>수중터파기 토사2</v>
          </cell>
          <cell r="E840" t="str">
            <v>B/H10</v>
          </cell>
          <cell r="I840">
            <v>2981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2100</v>
          </cell>
          <cell r="P840">
            <v>788</v>
          </cell>
          <cell r="Q840">
            <v>0</v>
          </cell>
          <cell r="R840">
            <v>93</v>
          </cell>
        </row>
        <row r="841">
          <cell r="D841" t="str">
            <v>(6~12M)</v>
          </cell>
        </row>
        <row r="842">
          <cell r="E842" t="str">
            <v>B/H10</v>
          </cell>
          <cell r="F842" t="str">
            <v>M3</v>
          </cell>
          <cell r="G842">
            <v>200</v>
          </cell>
          <cell r="H842">
            <v>0</v>
          </cell>
          <cell r="I842">
            <v>1855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1000</v>
          </cell>
          <cell r="P842">
            <v>787.5</v>
          </cell>
          <cell r="Q842">
            <v>0</v>
          </cell>
          <cell r="R842">
            <v>67.5</v>
          </cell>
        </row>
        <row r="843">
          <cell r="F843" t="str">
            <v>일</v>
          </cell>
          <cell r="G843">
            <v>1</v>
          </cell>
          <cell r="H843">
            <v>0</v>
          </cell>
          <cell r="I843">
            <v>371000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200000</v>
          </cell>
          <cell r="P843">
            <v>157500</v>
          </cell>
          <cell r="Q843">
            <v>0</v>
          </cell>
          <cell r="R843">
            <v>13500</v>
          </cell>
        </row>
        <row r="844">
          <cell r="E844" t="str">
            <v>DT</v>
          </cell>
          <cell r="F844" t="str">
            <v>M3</v>
          </cell>
          <cell r="G844">
            <v>200</v>
          </cell>
          <cell r="H844">
            <v>0</v>
          </cell>
          <cell r="I844">
            <v>1125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1100</v>
          </cell>
          <cell r="P844">
            <v>0</v>
          </cell>
          <cell r="Q844">
            <v>0</v>
          </cell>
          <cell r="R844">
            <v>25</v>
          </cell>
        </row>
        <row r="845">
          <cell r="F845" t="str">
            <v>일</v>
          </cell>
          <cell r="G845">
            <v>1</v>
          </cell>
          <cell r="H845">
            <v>0</v>
          </cell>
          <cell r="I845">
            <v>225000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220000</v>
          </cell>
          <cell r="P845">
            <v>0</v>
          </cell>
          <cell r="Q845">
            <v>0</v>
          </cell>
          <cell r="R845">
            <v>5000</v>
          </cell>
        </row>
        <row r="846">
          <cell r="D846" t="str">
            <v>수중리핑암</v>
          </cell>
          <cell r="F846" t="str">
            <v>M3</v>
          </cell>
          <cell r="G846">
            <v>1</v>
          </cell>
          <cell r="I846">
            <v>7376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5100</v>
          </cell>
          <cell r="P846">
            <v>2048</v>
          </cell>
          <cell r="Q846">
            <v>0</v>
          </cell>
          <cell r="R846">
            <v>228</v>
          </cell>
        </row>
        <row r="847">
          <cell r="F847" t="str">
            <v/>
          </cell>
          <cell r="G847" t="str">
            <v/>
          </cell>
          <cell r="H847" t="str">
            <v/>
          </cell>
          <cell r="I847" t="str">
            <v/>
          </cell>
          <cell r="J847" t="str">
            <v/>
          </cell>
          <cell r="K847" t="str">
            <v/>
          </cell>
          <cell r="L847" t="str">
            <v/>
          </cell>
          <cell r="M847" t="str">
            <v/>
          </cell>
          <cell r="N847" t="str">
            <v/>
          </cell>
          <cell r="O847" t="str">
            <v/>
          </cell>
          <cell r="P847" t="str">
            <v/>
          </cell>
          <cell r="Q847" t="str">
            <v/>
          </cell>
          <cell r="R847" t="str">
            <v/>
          </cell>
        </row>
        <row r="848">
          <cell r="D848" t="str">
            <v>수중터파기 리핑암1</v>
          </cell>
          <cell r="F848" t="str">
            <v>M3</v>
          </cell>
          <cell r="G848">
            <v>1</v>
          </cell>
          <cell r="I848">
            <v>7376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5100</v>
          </cell>
          <cell r="P848">
            <v>2048</v>
          </cell>
          <cell r="Q848">
            <v>0</v>
          </cell>
          <cell r="R848">
            <v>228</v>
          </cell>
        </row>
        <row r="849">
          <cell r="D849" t="str">
            <v>(0~6M)</v>
          </cell>
          <cell r="F849" t="str">
            <v/>
          </cell>
          <cell r="G849" t="str">
            <v/>
          </cell>
          <cell r="H849" t="str">
            <v/>
          </cell>
          <cell r="I849" t="str">
            <v/>
          </cell>
          <cell r="J849" t="str">
            <v/>
          </cell>
          <cell r="K849" t="str">
            <v/>
          </cell>
          <cell r="L849" t="str">
            <v/>
          </cell>
          <cell r="M849" t="str">
            <v/>
          </cell>
          <cell r="N849" t="str">
            <v/>
          </cell>
          <cell r="O849" t="str">
            <v/>
          </cell>
          <cell r="P849" t="str">
            <v/>
          </cell>
          <cell r="Q849" t="str">
            <v/>
          </cell>
          <cell r="R849" t="str">
            <v/>
          </cell>
        </row>
        <row r="850">
          <cell r="E850" t="str">
            <v>B/K10</v>
          </cell>
          <cell r="F850" t="str">
            <v>M3</v>
          </cell>
          <cell r="G850">
            <v>100</v>
          </cell>
          <cell r="H850">
            <v>0</v>
          </cell>
          <cell r="I850">
            <v>4395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3000</v>
          </cell>
          <cell r="P850">
            <v>1260</v>
          </cell>
          <cell r="Q850">
            <v>0</v>
          </cell>
          <cell r="R850">
            <v>135</v>
          </cell>
        </row>
        <row r="851">
          <cell r="F851" t="str">
            <v>일</v>
          </cell>
          <cell r="G851">
            <v>1</v>
          </cell>
          <cell r="H851">
            <v>0</v>
          </cell>
          <cell r="I851">
            <v>439500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300000</v>
          </cell>
          <cell r="P851">
            <v>126000</v>
          </cell>
          <cell r="Q851">
            <v>0</v>
          </cell>
          <cell r="R851">
            <v>13500</v>
          </cell>
        </row>
        <row r="852">
          <cell r="E852" t="str">
            <v>B/H10</v>
          </cell>
          <cell r="F852" t="str">
            <v>M3</v>
          </cell>
          <cell r="G852">
            <v>200</v>
          </cell>
          <cell r="H852">
            <v>0</v>
          </cell>
          <cell r="I852">
            <v>1855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1000</v>
          </cell>
          <cell r="P852">
            <v>787.5</v>
          </cell>
          <cell r="Q852">
            <v>0</v>
          </cell>
          <cell r="R852">
            <v>67.5</v>
          </cell>
        </row>
        <row r="853">
          <cell r="F853" t="str">
            <v>일</v>
          </cell>
          <cell r="G853">
            <v>1</v>
          </cell>
          <cell r="H853">
            <v>0</v>
          </cell>
          <cell r="I853">
            <v>371000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200000</v>
          </cell>
          <cell r="P853">
            <v>157500</v>
          </cell>
          <cell r="Q853">
            <v>0</v>
          </cell>
          <cell r="R853">
            <v>13500</v>
          </cell>
        </row>
        <row r="854">
          <cell r="E854" t="str">
            <v>DT</v>
          </cell>
          <cell r="F854" t="str">
            <v>M3</v>
          </cell>
          <cell r="G854">
            <v>200</v>
          </cell>
          <cell r="H854">
            <v>0</v>
          </cell>
          <cell r="I854">
            <v>1125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1100</v>
          </cell>
          <cell r="P854">
            <v>0</v>
          </cell>
          <cell r="Q854">
            <v>0</v>
          </cell>
          <cell r="R854">
            <v>25</v>
          </cell>
        </row>
        <row r="855">
          <cell r="F855" t="str">
            <v>일</v>
          </cell>
          <cell r="G855">
            <v>1</v>
          </cell>
          <cell r="H855">
            <v>0</v>
          </cell>
          <cell r="I855">
            <v>225000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220000</v>
          </cell>
          <cell r="P855">
            <v>0</v>
          </cell>
          <cell r="Q855">
            <v>0</v>
          </cell>
          <cell r="R855">
            <v>5000</v>
          </cell>
        </row>
        <row r="856">
          <cell r="D856" t="str">
            <v>수중터파기 리핑암2</v>
          </cell>
          <cell r="F856" t="str">
            <v>M3</v>
          </cell>
          <cell r="G856">
            <v>1</v>
          </cell>
          <cell r="H856" t="str">
            <v/>
          </cell>
          <cell r="I856">
            <v>8368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5800</v>
          </cell>
          <cell r="P856">
            <v>2310</v>
          </cell>
          <cell r="Q856">
            <v>0</v>
          </cell>
          <cell r="R856">
            <v>258</v>
          </cell>
        </row>
        <row r="857">
          <cell r="D857" t="str">
            <v>(6~12M)</v>
          </cell>
          <cell r="F857" t="str">
            <v/>
          </cell>
          <cell r="G857" t="str">
            <v/>
          </cell>
          <cell r="H857" t="str">
            <v/>
          </cell>
          <cell r="I857" t="str">
            <v/>
          </cell>
          <cell r="J857" t="str">
            <v/>
          </cell>
          <cell r="K857" t="str">
            <v/>
          </cell>
          <cell r="L857" t="str">
            <v/>
          </cell>
          <cell r="M857" t="str">
            <v/>
          </cell>
          <cell r="N857" t="str">
            <v/>
          </cell>
          <cell r="O857" t="str">
            <v/>
          </cell>
          <cell r="P857" t="str">
            <v/>
          </cell>
          <cell r="Q857" t="str">
            <v/>
          </cell>
          <cell r="R857" t="str">
            <v/>
          </cell>
        </row>
        <row r="858">
          <cell r="D858" t="str">
            <v>B/K</v>
          </cell>
          <cell r="E858" t="str">
            <v>B/K10</v>
          </cell>
          <cell r="F858" t="str">
            <v>M3</v>
          </cell>
          <cell r="G858">
            <v>100</v>
          </cell>
          <cell r="H858">
            <v>0</v>
          </cell>
          <cell r="I858">
            <v>4395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3000</v>
          </cell>
          <cell r="P858">
            <v>1260</v>
          </cell>
          <cell r="Q858">
            <v>0</v>
          </cell>
          <cell r="R858">
            <v>135</v>
          </cell>
        </row>
        <row r="859">
          <cell r="F859" t="str">
            <v>일</v>
          </cell>
          <cell r="G859">
            <v>1</v>
          </cell>
          <cell r="H859">
            <v>0</v>
          </cell>
          <cell r="I859">
            <v>439500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300000</v>
          </cell>
          <cell r="P859">
            <v>126000</v>
          </cell>
          <cell r="Q859">
            <v>0</v>
          </cell>
          <cell r="R859">
            <v>13500</v>
          </cell>
        </row>
        <row r="860">
          <cell r="D860" t="str">
            <v>집토</v>
          </cell>
          <cell r="E860" t="str">
            <v>B/H10</v>
          </cell>
          <cell r="F860" t="str">
            <v>M3</v>
          </cell>
          <cell r="G860">
            <v>150</v>
          </cell>
          <cell r="H860">
            <v>0</v>
          </cell>
          <cell r="I860">
            <v>2473.333333333333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1333.3333333333333</v>
          </cell>
          <cell r="P860">
            <v>1050</v>
          </cell>
          <cell r="Q860">
            <v>0</v>
          </cell>
          <cell r="R860">
            <v>90</v>
          </cell>
        </row>
        <row r="861">
          <cell r="F861" t="str">
            <v>일</v>
          </cell>
          <cell r="G861">
            <v>1</v>
          </cell>
          <cell r="H861">
            <v>0</v>
          </cell>
          <cell r="I861">
            <v>371000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200000</v>
          </cell>
          <cell r="P861">
            <v>157500</v>
          </cell>
          <cell r="Q861">
            <v>0</v>
          </cell>
          <cell r="R861">
            <v>13500</v>
          </cell>
        </row>
        <row r="862">
          <cell r="E862" t="str">
            <v>DT</v>
          </cell>
          <cell r="F862" t="str">
            <v>M3</v>
          </cell>
          <cell r="G862">
            <v>150</v>
          </cell>
          <cell r="H862">
            <v>0</v>
          </cell>
          <cell r="I862">
            <v>1500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1466.6666666666667</v>
          </cell>
          <cell r="P862">
            <v>0</v>
          </cell>
          <cell r="Q862">
            <v>0</v>
          </cell>
          <cell r="R862">
            <v>33.333333333333336</v>
          </cell>
        </row>
        <row r="863">
          <cell r="F863" t="str">
            <v>일</v>
          </cell>
          <cell r="G863">
            <v>1</v>
          </cell>
          <cell r="H863">
            <v>0</v>
          </cell>
          <cell r="I863">
            <v>225000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220000</v>
          </cell>
          <cell r="P863">
            <v>0</v>
          </cell>
          <cell r="Q863">
            <v>0</v>
          </cell>
          <cell r="R863">
            <v>5000</v>
          </cell>
        </row>
        <row r="864">
          <cell r="D864" t="str">
            <v>수중발파암</v>
          </cell>
          <cell r="F864" t="str">
            <v>M3</v>
          </cell>
          <cell r="G864">
            <v>1</v>
          </cell>
          <cell r="H864" t="str">
            <v/>
          </cell>
          <cell r="I864">
            <v>17815</v>
          </cell>
          <cell r="J864">
            <v>1350</v>
          </cell>
          <cell r="K864">
            <v>9500</v>
          </cell>
          <cell r="L864">
            <v>0</v>
          </cell>
          <cell r="M864">
            <v>0</v>
          </cell>
          <cell r="N864">
            <v>0</v>
          </cell>
          <cell r="O864">
            <v>4800</v>
          </cell>
          <cell r="P864">
            <v>1575</v>
          </cell>
          <cell r="Q864">
            <v>0</v>
          </cell>
          <cell r="R864">
            <v>590</v>
          </cell>
        </row>
        <row r="865">
          <cell r="F865" t="str">
            <v/>
          </cell>
          <cell r="G865" t="str">
            <v/>
          </cell>
          <cell r="H865" t="str">
            <v/>
          </cell>
          <cell r="I865" t="str">
            <v/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 t="str">
            <v/>
          </cell>
          <cell r="P865" t="str">
            <v/>
          </cell>
          <cell r="Q865" t="str">
            <v/>
          </cell>
          <cell r="R865" t="str">
            <v/>
          </cell>
        </row>
        <row r="866">
          <cell r="D866" t="str">
            <v>수중터파기 발파암1</v>
          </cell>
          <cell r="F866" t="str">
            <v>M3</v>
          </cell>
          <cell r="G866">
            <v>1</v>
          </cell>
          <cell r="H866" t="str">
            <v/>
          </cell>
          <cell r="I866">
            <v>17815</v>
          </cell>
          <cell r="J866">
            <v>1350</v>
          </cell>
          <cell r="K866">
            <v>9500</v>
          </cell>
          <cell r="L866">
            <v>0</v>
          </cell>
          <cell r="M866">
            <v>0</v>
          </cell>
          <cell r="N866">
            <v>0</v>
          </cell>
          <cell r="O866">
            <v>4800</v>
          </cell>
          <cell r="P866">
            <v>1575</v>
          </cell>
          <cell r="Q866">
            <v>0</v>
          </cell>
          <cell r="R866">
            <v>590</v>
          </cell>
        </row>
        <row r="867">
          <cell r="D867" t="str">
            <v>(0~6M)</v>
          </cell>
          <cell r="F867" t="str">
            <v/>
          </cell>
          <cell r="G867" t="str">
            <v/>
          </cell>
          <cell r="H867" t="str">
            <v/>
          </cell>
          <cell r="I867" t="str">
            <v/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 t="str">
            <v/>
          </cell>
          <cell r="P867" t="str">
            <v/>
          </cell>
          <cell r="Q867" t="str">
            <v/>
          </cell>
          <cell r="R867" t="str">
            <v/>
          </cell>
        </row>
        <row r="868">
          <cell r="D868" t="str">
            <v>수중발파</v>
          </cell>
          <cell r="E868" t="str">
            <v>수중발파(모작)</v>
          </cell>
          <cell r="F868" t="str">
            <v>M3</v>
          </cell>
          <cell r="G868">
            <v>1</v>
          </cell>
          <cell r="H868">
            <v>0</v>
          </cell>
          <cell r="I868">
            <v>9500</v>
          </cell>
          <cell r="J868">
            <v>0</v>
          </cell>
          <cell r="K868">
            <v>9500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</row>
        <row r="869">
          <cell r="E869" t="str">
            <v>(소할포함)</v>
          </cell>
          <cell r="F869" t="str">
            <v>M3</v>
          </cell>
          <cell r="G869">
            <v>1</v>
          </cell>
          <cell r="H869">
            <v>0</v>
          </cell>
          <cell r="I869">
            <v>9500</v>
          </cell>
          <cell r="J869">
            <v>0</v>
          </cell>
          <cell r="K869">
            <v>9500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</row>
        <row r="870">
          <cell r="D870" t="str">
            <v>상차</v>
          </cell>
          <cell r="E870" t="str">
            <v>B/H10</v>
          </cell>
          <cell r="F870" t="str">
            <v>M3</v>
          </cell>
          <cell r="G870">
            <v>100</v>
          </cell>
          <cell r="H870">
            <v>0</v>
          </cell>
          <cell r="I870">
            <v>3710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2000</v>
          </cell>
          <cell r="P870">
            <v>1575</v>
          </cell>
          <cell r="Q870">
            <v>0</v>
          </cell>
          <cell r="R870">
            <v>135</v>
          </cell>
        </row>
        <row r="871">
          <cell r="F871" t="str">
            <v>일</v>
          </cell>
          <cell r="G871">
            <v>1</v>
          </cell>
          <cell r="H871">
            <v>0</v>
          </cell>
          <cell r="I871">
            <v>371000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200000</v>
          </cell>
          <cell r="P871">
            <v>157500</v>
          </cell>
          <cell r="Q871">
            <v>0</v>
          </cell>
          <cell r="R871">
            <v>13500</v>
          </cell>
        </row>
        <row r="872">
          <cell r="D872" t="str">
            <v>물푸기</v>
          </cell>
          <cell r="E872" t="str">
            <v>물푸기</v>
          </cell>
          <cell r="F872" t="str">
            <v>일</v>
          </cell>
          <cell r="G872">
            <v>3.3333333333333335</v>
          </cell>
          <cell r="H872" t="str">
            <v/>
          </cell>
          <cell r="I872">
            <v>2355</v>
          </cell>
          <cell r="J872">
            <v>1350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600</v>
          </cell>
          <cell r="P872">
            <v>0</v>
          </cell>
          <cell r="Q872">
            <v>0</v>
          </cell>
          <cell r="R872">
            <v>405</v>
          </cell>
        </row>
        <row r="873">
          <cell r="F873" t="str">
            <v>HR</v>
          </cell>
          <cell r="G873">
            <v>1</v>
          </cell>
          <cell r="H873" t="str">
            <v/>
          </cell>
          <cell r="I873">
            <v>7850</v>
          </cell>
          <cell r="J873">
            <v>4500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2000</v>
          </cell>
          <cell r="P873">
            <v>0</v>
          </cell>
          <cell r="Q873">
            <v>0</v>
          </cell>
          <cell r="R873">
            <v>1350</v>
          </cell>
        </row>
        <row r="874">
          <cell r="E874" t="str">
            <v>DT</v>
          </cell>
          <cell r="F874" t="str">
            <v>M3</v>
          </cell>
          <cell r="G874">
            <v>100</v>
          </cell>
          <cell r="H874">
            <v>0</v>
          </cell>
          <cell r="I874">
            <v>2250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2200</v>
          </cell>
          <cell r="P874">
            <v>0</v>
          </cell>
          <cell r="Q874">
            <v>0</v>
          </cell>
          <cell r="R874">
            <v>50</v>
          </cell>
        </row>
        <row r="875">
          <cell r="F875" t="str">
            <v>일</v>
          </cell>
          <cell r="G875">
            <v>1</v>
          </cell>
          <cell r="H875">
            <v>0</v>
          </cell>
          <cell r="I875">
            <v>225000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220000</v>
          </cell>
          <cell r="P875">
            <v>0</v>
          </cell>
          <cell r="Q875">
            <v>0</v>
          </cell>
          <cell r="R875">
            <v>5000</v>
          </cell>
        </row>
        <row r="876">
          <cell r="D876" t="str">
            <v>강재거푸집</v>
          </cell>
          <cell r="F876" t="str">
            <v>M2</v>
          </cell>
          <cell r="H876" t="str">
            <v/>
          </cell>
          <cell r="I876">
            <v>25000</v>
          </cell>
          <cell r="J876">
            <v>0</v>
          </cell>
          <cell r="K876">
            <v>13000</v>
          </cell>
          <cell r="L876">
            <v>0</v>
          </cell>
          <cell r="M876">
            <v>0</v>
          </cell>
          <cell r="N876">
            <v>12000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</row>
        <row r="877">
          <cell r="F877" t="str">
            <v/>
          </cell>
          <cell r="G877" t="str">
            <v/>
          </cell>
          <cell r="H877" t="str">
            <v/>
          </cell>
          <cell r="I877" t="str">
            <v/>
          </cell>
          <cell r="J877" t="str">
            <v/>
          </cell>
          <cell r="K877" t="str">
            <v/>
          </cell>
          <cell r="L877" t="str">
            <v/>
          </cell>
          <cell r="M877" t="str">
            <v/>
          </cell>
          <cell r="N877" t="str">
            <v/>
          </cell>
          <cell r="O877" t="str">
            <v/>
          </cell>
          <cell r="P877" t="str">
            <v/>
          </cell>
          <cell r="Q877" t="str">
            <v/>
          </cell>
          <cell r="R877" t="str">
            <v/>
          </cell>
        </row>
        <row r="878">
          <cell r="E878" t="str">
            <v>합판거푸집(모작)</v>
          </cell>
          <cell r="F878" t="str">
            <v>M2</v>
          </cell>
          <cell r="G878">
            <v>1</v>
          </cell>
          <cell r="H878">
            <v>0</v>
          </cell>
          <cell r="I878">
            <v>13000</v>
          </cell>
          <cell r="J878">
            <v>0</v>
          </cell>
          <cell r="K878">
            <v>13000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</row>
        <row r="879">
          <cell r="F879" t="str">
            <v>M2</v>
          </cell>
          <cell r="G879">
            <v>1</v>
          </cell>
          <cell r="H879">
            <v>0</v>
          </cell>
          <cell r="I879">
            <v>13000</v>
          </cell>
          <cell r="J879">
            <v>0</v>
          </cell>
          <cell r="K879">
            <v>13000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</row>
        <row r="880">
          <cell r="E880" t="str">
            <v>강재거푸집</v>
          </cell>
          <cell r="F880" t="str">
            <v>M2</v>
          </cell>
          <cell r="G880">
            <v>1</v>
          </cell>
          <cell r="H880">
            <v>0</v>
          </cell>
          <cell r="I880">
            <v>12000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12000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</row>
        <row r="881">
          <cell r="F881" t="str">
            <v>M2</v>
          </cell>
          <cell r="G881">
            <v>1</v>
          </cell>
          <cell r="H881">
            <v>0</v>
          </cell>
          <cell r="I881">
            <v>12000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12000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</row>
        <row r="882">
          <cell r="D882" t="str">
            <v>무수축몰탈1:1</v>
          </cell>
          <cell r="F882" t="str">
            <v>M3</v>
          </cell>
          <cell r="H882" t="str">
            <v/>
          </cell>
          <cell r="I882">
            <v>130633</v>
          </cell>
          <cell r="J882">
            <v>0</v>
          </cell>
          <cell r="K882">
            <v>0</v>
          </cell>
          <cell r="L882">
            <v>130633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</row>
        <row r="883">
          <cell r="F883" t="str">
            <v/>
          </cell>
          <cell r="G883" t="str">
            <v/>
          </cell>
          <cell r="H883" t="str">
            <v/>
          </cell>
          <cell r="I883" t="str">
            <v/>
          </cell>
          <cell r="J883" t="str">
            <v/>
          </cell>
          <cell r="K883" t="str">
            <v/>
          </cell>
          <cell r="L883" t="str">
            <v/>
          </cell>
          <cell r="M883" t="str">
            <v/>
          </cell>
          <cell r="N883" t="str">
            <v/>
          </cell>
          <cell r="O883" t="str">
            <v/>
          </cell>
          <cell r="P883" t="str">
            <v/>
          </cell>
          <cell r="Q883" t="str">
            <v/>
          </cell>
          <cell r="R883" t="str">
            <v/>
          </cell>
        </row>
        <row r="884">
          <cell r="E884" t="str">
            <v>시멘트</v>
          </cell>
          <cell r="F884" t="str">
            <v>TON</v>
          </cell>
          <cell r="G884">
            <v>1</v>
          </cell>
          <cell r="H884">
            <v>0</v>
          </cell>
          <cell r="I884">
            <v>112500</v>
          </cell>
          <cell r="J884">
            <v>0</v>
          </cell>
          <cell r="K884">
            <v>0</v>
          </cell>
          <cell r="L884">
            <v>112500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</row>
        <row r="885">
          <cell r="F885" t="str">
            <v>TON</v>
          </cell>
          <cell r="G885">
            <v>1</v>
          </cell>
          <cell r="H885">
            <v>0</v>
          </cell>
          <cell r="I885">
            <v>112500</v>
          </cell>
          <cell r="J885">
            <v>0</v>
          </cell>
          <cell r="K885">
            <v>0</v>
          </cell>
          <cell r="L885">
            <v>112500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</row>
        <row r="886">
          <cell r="E886" t="str">
            <v>모래</v>
          </cell>
          <cell r="F886" t="str">
            <v>TON</v>
          </cell>
          <cell r="G886">
            <v>1</v>
          </cell>
          <cell r="H886">
            <v>0</v>
          </cell>
          <cell r="I886">
            <v>18000</v>
          </cell>
          <cell r="J886">
            <v>0</v>
          </cell>
          <cell r="K886">
            <v>0</v>
          </cell>
          <cell r="L886">
            <v>18000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</row>
        <row r="887">
          <cell r="F887" t="str">
            <v>TON</v>
          </cell>
          <cell r="G887">
            <v>1</v>
          </cell>
          <cell r="H887">
            <v>0</v>
          </cell>
          <cell r="I887">
            <v>18000</v>
          </cell>
          <cell r="J887">
            <v>0</v>
          </cell>
          <cell r="K887">
            <v>0</v>
          </cell>
          <cell r="L887">
            <v>18000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</row>
        <row r="888">
          <cell r="E888" t="str">
            <v>혼화제</v>
          </cell>
          <cell r="F888" t="str">
            <v>KG</v>
          </cell>
          <cell r="G888">
            <v>15</v>
          </cell>
          <cell r="H888">
            <v>0</v>
          </cell>
          <cell r="I888">
            <v>133.33333333333334</v>
          </cell>
          <cell r="J888">
            <v>0</v>
          </cell>
          <cell r="K888">
            <v>0</v>
          </cell>
          <cell r="L888">
            <v>133.33333333333334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</row>
        <row r="889">
          <cell r="F889" t="str">
            <v>KG</v>
          </cell>
          <cell r="G889">
            <v>1</v>
          </cell>
          <cell r="H889">
            <v>0</v>
          </cell>
          <cell r="I889">
            <v>2000</v>
          </cell>
          <cell r="J889">
            <v>0</v>
          </cell>
          <cell r="K889">
            <v>0</v>
          </cell>
          <cell r="L889">
            <v>2000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</row>
        <row r="890">
          <cell r="D890" t="str">
            <v>P.S.C빔 제작</v>
          </cell>
          <cell r="F890" t="str">
            <v>본</v>
          </cell>
          <cell r="G890">
            <v>1</v>
          </cell>
          <cell r="H890" t="str">
            <v/>
          </cell>
          <cell r="I890">
            <v>3500000</v>
          </cell>
          <cell r="J890">
            <v>0</v>
          </cell>
          <cell r="K890">
            <v>3500000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</row>
        <row r="891">
          <cell r="D891" t="str">
            <v>L=30M</v>
          </cell>
          <cell r="F891" t="str">
            <v/>
          </cell>
          <cell r="G891" t="str">
            <v/>
          </cell>
          <cell r="H891" t="str">
            <v/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</row>
        <row r="892">
          <cell r="D892" t="str">
            <v>P.S.C빔 가설</v>
          </cell>
          <cell r="F892" t="str">
            <v>본</v>
          </cell>
          <cell r="G892">
            <v>1</v>
          </cell>
          <cell r="H892" t="str">
            <v/>
          </cell>
          <cell r="I892">
            <v>1400000</v>
          </cell>
          <cell r="J892">
            <v>0</v>
          </cell>
          <cell r="K892">
            <v>1400000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</row>
        <row r="893">
          <cell r="D893" t="str">
            <v>L=30M</v>
          </cell>
          <cell r="F893" t="str">
            <v/>
          </cell>
          <cell r="G893" t="str">
            <v/>
          </cell>
          <cell r="H893" t="str">
            <v/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</row>
        <row r="894">
          <cell r="D894" t="str">
            <v>P.S.C빔 전도방지</v>
          </cell>
          <cell r="F894" t="str">
            <v>본</v>
          </cell>
          <cell r="G894">
            <v>1</v>
          </cell>
          <cell r="H894" t="str">
            <v/>
          </cell>
          <cell r="I894">
            <v>300000</v>
          </cell>
          <cell r="J894">
            <v>0</v>
          </cell>
          <cell r="K894">
            <v>300000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</row>
        <row r="895">
          <cell r="F895" t="str">
            <v/>
          </cell>
          <cell r="G895" t="str">
            <v/>
          </cell>
          <cell r="H895" t="str">
            <v/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</row>
        <row r="896">
          <cell r="D896" t="str">
            <v>블럭붙이기</v>
          </cell>
          <cell r="F896" t="str">
            <v>M2</v>
          </cell>
          <cell r="G896">
            <v>1</v>
          </cell>
          <cell r="H896" t="str">
            <v/>
          </cell>
          <cell r="I896">
            <v>11850</v>
          </cell>
          <cell r="J896">
            <v>4500</v>
          </cell>
          <cell r="K896">
            <v>0</v>
          </cell>
          <cell r="L896">
            <v>6000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1350</v>
          </cell>
        </row>
        <row r="897">
          <cell r="D897" t="str">
            <v>400×400×120</v>
          </cell>
          <cell r="F897" t="str">
            <v/>
          </cell>
          <cell r="G897" t="str">
            <v/>
          </cell>
          <cell r="H897" t="str">
            <v/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</row>
        <row r="898">
          <cell r="E898" t="str">
            <v>보통인부</v>
          </cell>
          <cell r="F898" t="str">
            <v>M2</v>
          </cell>
          <cell r="G898">
            <v>20</v>
          </cell>
          <cell r="H898">
            <v>0</v>
          </cell>
          <cell r="I898">
            <v>5850</v>
          </cell>
          <cell r="J898">
            <v>4500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1350</v>
          </cell>
        </row>
        <row r="899">
          <cell r="F899" t="str">
            <v>일</v>
          </cell>
          <cell r="G899">
            <v>2</v>
          </cell>
          <cell r="H899">
            <v>0</v>
          </cell>
          <cell r="I899">
            <v>117000</v>
          </cell>
          <cell r="J899">
            <v>90000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27000</v>
          </cell>
        </row>
        <row r="900">
          <cell r="E900" t="str">
            <v>블록400×400×120</v>
          </cell>
          <cell r="F900" t="str">
            <v>M2</v>
          </cell>
          <cell r="G900">
            <v>1</v>
          </cell>
          <cell r="H900">
            <v>0</v>
          </cell>
          <cell r="I900">
            <v>6000</v>
          </cell>
          <cell r="J900">
            <v>0</v>
          </cell>
          <cell r="K900">
            <v>0</v>
          </cell>
          <cell r="L900">
            <v>6000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</row>
        <row r="901">
          <cell r="F901" t="str">
            <v>M2</v>
          </cell>
          <cell r="G901">
            <v>1</v>
          </cell>
          <cell r="H901">
            <v>0</v>
          </cell>
          <cell r="I901">
            <v>6000</v>
          </cell>
          <cell r="J901">
            <v>0</v>
          </cell>
          <cell r="K901">
            <v>0</v>
          </cell>
          <cell r="L901">
            <v>6000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</row>
        <row r="902">
          <cell r="D902" t="str">
            <v>세굴방지용사석채움</v>
          </cell>
          <cell r="I902">
            <v>15133</v>
          </cell>
          <cell r="J902">
            <v>3200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6800</v>
          </cell>
          <cell r="P902">
            <v>4200</v>
          </cell>
          <cell r="Q902">
            <v>0</v>
          </cell>
          <cell r="R902">
            <v>933</v>
          </cell>
        </row>
        <row r="904">
          <cell r="D904" t="str">
            <v>상차</v>
          </cell>
          <cell r="E904" t="str">
            <v>B/H10</v>
          </cell>
          <cell r="F904" t="str">
            <v>M3</v>
          </cell>
          <cell r="G904">
            <v>150</v>
          </cell>
          <cell r="H904">
            <v>0</v>
          </cell>
          <cell r="I904">
            <v>4946.6666666666661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2666.6666666666665</v>
          </cell>
          <cell r="P904">
            <v>2100</v>
          </cell>
          <cell r="Q904">
            <v>0</v>
          </cell>
          <cell r="R904">
            <v>180</v>
          </cell>
        </row>
        <row r="905">
          <cell r="F905" t="str">
            <v>일</v>
          </cell>
          <cell r="G905">
            <v>2</v>
          </cell>
          <cell r="H905">
            <v>0</v>
          </cell>
          <cell r="I905">
            <v>742000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400000</v>
          </cell>
          <cell r="P905">
            <v>315000</v>
          </cell>
          <cell r="Q905">
            <v>0</v>
          </cell>
          <cell r="R905">
            <v>27000</v>
          </cell>
        </row>
        <row r="906">
          <cell r="D906" t="str">
            <v>운반</v>
          </cell>
          <cell r="E906" t="str">
            <v>DT</v>
          </cell>
          <cell r="F906" t="str">
            <v>M3</v>
          </cell>
          <cell r="G906">
            <v>150</v>
          </cell>
          <cell r="H906">
            <v>0</v>
          </cell>
          <cell r="I906">
            <v>1500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1466.6666666666667</v>
          </cell>
          <cell r="P906">
            <v>0</v>
          </cell>
          <cell r="Q906">
            <v>0</v>
          </cell>
          <cell r="R906">
            <v>33.333333333333336</v>
          </cell>
        </row>
        <row r="907">
          <cell r="F907" t="str">
            <v>일</v>
          </cell>
          <cell r="G907">
            <v>1</v>
          </cell>
          <cell r="H907">
            <v>0</v>
          </cell>
          <cell r="I907">
            <v>225000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220000</v>
          </cell>
          <cell r="P907">
            <v>0</v>
          </cell>
          <cell r="Q907">
            <v>0</v>
          </cell>
          <cell r="R907">
            <v>5000</v>
          </cell>
        </row>
        <row r="908">
          <cell r="D908" t="str">
            <v>쌓기</v>
          </cell>
          <cell r="E908" t="str">
            <v>B/H10</v>
          </cell>
          <cell r="F908" t="str">
            <v>M3</v>
          </cell>
          <cell r="G908">
            <v>150</v>
          </cell>
          <cell r="H908">
            <v>0</v>
          </cell>
          <cell r="I908">
            <v>4946.6666666666661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2666.6666666666665</v>
          </cell>
          <cell r="P908">
            <v>2100</v>
          </cell>
          <cell r="Q908">
            <v>0</v>
          </cell>
          <cell r="R908">
            <v>180</v>
          </cell>
        </row>
        <row r="909">
          <cell r="F909" t="str">
            <v>일</v>
          </cell>
          <cell r="G909">
            <v>2</v>
          </cell>
          <cell r="H909">
            <v>0</v>
          </cell>
          <cell r="I909">
            <v>742000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400000</v>
          </cell>
          <cell r="P909">
            <v>315000</v>
          </cell>
          <cell r="Q909">
            <v>0</v>
          </cell>
          <cell r="R909">
            <v>27000</v>
          </cell>
        </row>
        <row r="910">
          <cell r="E910" t="str">
            <v>석축공</v>
          </cell>
          <cell r="F910" t="str">
            <v>M3</v>
          </cell>
          <cell r="G910">
            <v>50</v>
          </cell>
          <cell r="H910">
            <v>0</v>
          </cell>
          <cell r="I910">
            <v>3740</v>
          </cell>
          <cell r="J910">
            <v>3200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540</v>
          </cell>
        </row>
        <row r="911">
          <cell r="F911" t="str">
            <v>일</v>
          </cell>
          <cell r="G911">
            <v>2</v>
          </cell>
          <cell r="H911">
            <v>0</v>
          </cell>
          <cell r="I911">
            <v>187000</v>
          </cell>
          <cell r="J911">
            <v>160000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27000</v>
          </cell>
        </row>
        <row r="912">
          <cell r="D912" t="str">
            <v>두부보강</v>
          </cell>
          <cell r="F912" t="str">
            <v>개소</v>
          </cell>
          <cell r="G912">
            <v>1</v>
          </cell>
          <cell r="H912">
            <v>0</v>
          </cell>
          <cell r="I912">
            <v>130000</v>
          </cell>
          <cell r="J912">
            <v>0</v>
          </cell>
          <cell r="K912">
            <v>130000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</row>
        <row r="913">
          <cell r="F913" t="str">
            <v/>
          </cell>
          <cell r="G913" t="str">
            <v/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 t="str">
            <v/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</row>
        <row r="914">
          <cell r="D914" t="str">
            <v>P.R.D공법(토사)</v>
          </cell>
          <cell r="F914" t="str">
            <v>M3</v>
          </cell>
          <cell r="G914">
            <v>1</v>
          </cell>
          <cell r="H914" t="str">
            <v/>
          </cell>
          <cell r="I914">
            <v>90000</v>
          </cell>
          <cell r="J914">
            <v>0</v>
          </cell>
          <cell r="K914">
            <v>90000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</row>
        <row r="915">
          <cell r="F915" t="str">
            <v/>
          </cell>
          <cell r="G915" t="str">
            <v/>
          </cell>
          <cell r="H915" t="str">
            <v/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</row>
        <row r="916">
          <cell r="D916" t="str">
            <v>P.R.D공법(풍화암)</v>
          </cell>
          <cell r="F916" t="str">
            <v>M3</v>
          </cell>
          <cell r="G916">
            <v>1</v>
          </cell>
          <cell r="H916" t="str">
            <v/>
          </cell>
          <cell r="I916">
            <v>90000</v>
          </cell>
          <cell r="J916">
            <v>0</v>
          </cell>
          <cell r="K916">
            <v>90000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</row>
        <row r="917">
          <cell r="F917" t="str">
            <v/>
          </cell>
          <cell r="G917" t="str">
            <v/>
          </cell>
          <cell r="H917" t="str">
            <v/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</row>
        <row r="918">
          <cell r="D918" t="str">
            <v>P.R.D공법(연암)</v>
          </cell>
          <cell r="F918" t="str">
            <v>M3</v>
          </cell>
          <cell r="G918">
            <v>1</v>
          </cell>
          <cell r="H918" t="str">
            <v/>
          </cell>
          <cell r="I918">
            <v>90000</v>
          </cell>
          <cell r="J918">
            <v>0</v>
          </cell>
          <cell r="K918">
            <v>90000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</row>
        <row r="919">
          <cell r="F919" t="str">
            <v/>
          </cell>
          <cell r="G919" t="str">
            <v/>
          </cell>
          <cell r="H919" t="str">
            <v/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</row>
        <row r="920">
          <cell r="D920" t="str">
            <v>파일속채움모래</v>
          </cell>
          <cell r="F920" t="str">
            <v>M3</v>
          </cell>
          <cell r="G920">
            <v>1</v>
          </cell>
          <cell r="H920" t="str">
            <v/>
          </cell>
          <cell r="I920">
            <v>15850</v>
          </cell>
          <cell r="J920">
            <v>4500</v>
          </cell>
          <cell r="K920">
            <v>0</v>
          </cell>
          <cell r="L920">
            <v>10000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1350</v>
          </cell>
        </row>
        <row r="921">
          <cell r="F921" t="str">
            <v/>
          </cell>
          <cell r="G921" t="str">
            <v/>
          </cell>
          <cell r="H921" t="str">
            <v/>
          </cell>
          <cell r="I921" t="str">
            <v/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 t="str">
            <v/>
          </cell>
          <cell r="O921" t="str">
            <v/>
          </cell>
          <cell r="P921" t="str">
            <v/>
          </cell>
          <cell r="Q921" t="str">
            <v/>
          </cell>
          <cell r="R921" t="str">
            <v/>
          </cell>
        </row>
        <row r="922">
          <cell r="E922" t="str">
            <v>막모래</v>
          </cell>
          <cell r="F922" t="str">
            <v>M3</v>
          </cell>
          <cell r="G922">
            <v>1</v>
          </cell>
          <cell r="H922">
            <v>0</v>
          </cell>
          <cell r="I922">
            <v>10000</v>
          </cell>
          <cell r="J922">
            <v>0</v>
          </cell>
          <cell r="K922">
            <v>0</v>
          </cell>
          <cell r="L922">
            <v>10000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</row>
        <row r="923">
          <cell r="F923" t="str">
            <v>M3</v>
          </cell>
          <cell r="G923">
            <v>1</v>
          </cell>
          <cell r="H923">
            <v>0</v>
          </cell>
          <cell r="I923">
            <v>10000</v>
          </cell>
          <cell r="J923">
            <v>0</v>
          </cell>
          <cell r="K923">
            <v>0</v>
          </cell>
          <cell r="L923">
            <v>10000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</row>
        <row r="924">
          <cell r="E924" t="str">
            <v>보통인부</v>
          </cell>
          <cell r="F924" t="str">
            <v>M3</v>
          </cell>
          <cell r="G924">
            <v>10</v>
          </cell>
          <cell r="H924">
            <v>0</v>
          </cell>
          <cell r="I924">
            <v>5850</v>
          </cell>
          <cell r="J924">
            <v>4500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1350</v>
          </cell>
        </row>
        <row r="925">
          <cell r="F925" t="str">
            <v>일</v>
          </cell>
          <cell r="G925">
            <v>1</v>
          </cell>
          <cell r="H925">
            <v>0</v>
          </cell>
          <cell r="I925">
            <v>58500</v>
          </cell>
          <cell r="J925">
            <v>45000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13500</v>
          </cell>
        </row>
        <row r="926">
          <cell r="D926" t="str">
            <v>치핑</v>
          </cell>
          <cell r="E926" t="str">
            <v>보통인부</v>
          </cell>
          <cell r="F926" t="str">
            <v>M2</v>
          </cell>
          <cell r="G926">
            <v>10</v>
          </cell>
          <cell r="H926">
            <v>0</v>
          </cell>
          <cell r="I926">
            <v>5850</v>
          </cell>
          <cell r="J926">
            <v>4500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1350</v>
          </cell>
        </row>
        <row r="927">
          <cell r="F927" t="str">
            <v>일</v>
          </cell>
          <cell r="G927">
            <v>1</v>
          </cell>
          <cell r="H927">
            <v>0</v>
          </cell>
          <cell r="I927">
            <v>58500</v>
          </cell>
          <cell r="J927">
            <v>45000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13500</v>
          </cell>
        </row>
        <row r="928">
          <cell r="D928" t="str">
            <v>암반청소</v>
          </cell>
          <cell r="E928" t="str">
            <v>보통인부</v>
          </cell>
          <cell r="F928" t="str">
            <v>M2</v>
          </cell>
          <cell r="G928">
            <v>10</v>
          </cell>
          <cell r="H928">
            <v>0</v>
          </cell>
          <cell r="I928">
            <v>5850</v>
          </cell>
          <cell r="J928">
            <v>4500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1350</v>
          </cell>
        </row>
        <row r="929">
          <cell r="F929" t="str">
            <v>일</v>
          </cell>
          <cell r="G929">
            <v>1</v>
          </cell>
          <cell r="H929">
            <v>0</v>
          </cell>
          <cell r="I929">
            <v>58500</v>
          </cell>
          <cell r="J929">
            <v>45000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13500</v>
          </cell>
        </row>
        <row r="930">
          <cell r="D930" t="str">
            <v>가도</v>
          </cell>
          <cell r="F930" t="str">
            <v>식</v>
          </cell>
          <cell r="H930" t="str">
            <v/>
          </cell>
          <cell r="I930">
            <v>30000000</v>
          </cell>
          <cell r="J930">
            <v>5000000</v>
          </cell>
          <cell r="K930">
            <v>0</v>
          </cell>
          <cell r="L930">
            <v>5000000</v>
          </cell>
          <cell r="M930">
            <v>0</v>
          </cell>
          <cell r="N930">
            <v>0</v>
          </cell>
          <cell r="O930">
            <v>20000000</v>
          </cell>
          <cell r="P930">
            <v>0</v>
          </cell>
          <cell r="Q930">
            <v>0</v>
          </cell>
          <cell r="R930">
            <v>0</v>
          </cell>
        </row>
        <row r="931">
          <cell r="F931" t="str">
            <v/>
          </cell>
          <cell r="G931" t="str">
            <v/>
          </cell>
          <cell r="H931" t="str">
            <v/>
          </cell>
          <cell r="I931" t="str">
            <v/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</row>
        <row r="932">
          <cell r="D932" t="str">
            <v>보호몰탈(T=5M/M)</v>
          </cell>
          <cell r="F932" t="str">
            <v>M2</v>
          </cell>
          <cell r="G932">
            <v>1</v>
          </cell>
          <cell r="H932">
            <v>0</v>
          </cell>
          <cell r="I932">
            <v>3000</v>
          </cell>
          <cell r="J932">
            <v>0</v>
          </cell>
          <cell r="K932">
            <v>3000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</row>
        <row r="933">
          <cell r="F933" t="str">
            <v/>
          </cell>
          <cell r="G933" t="str">
            <v/>
          </cell>
          <cell r="H933">
            <v>0</v>
          </cell>
          <cell r="I933" t="str">
            <v/>
          </cell>
          <cell r="J933">
            <v>0</v>
          </cell>
          <cell r="K933" t="str">
            <v/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</row>
        <row r="934">
          <cell r="D934" t="str">
            <v>보호몰탈(T=10M/M)</v>
          </cell>
          <cell r="F934" t="str">
            <v>M2</v>
          </cell>
          <cell r="G934">
            <v>1</v>
          </cell>
          <cell r="H934">
            <v>0</v>
          </cell>
          <cell r="I934">
            <v>3000</v>
          </cell>
          <cell r="J934">
            <v>0</v>
          </cell>
          <cell r="K934">
            <v>3000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</row>
        <row r="935">
          <cell r="F935" t="str">
            <v/>
          </cell>
          <cell r="G935" t="str">
            <v/>
          </cell>
          <cell r="H935">
            <v>0</v>
          </cell>
          <cell r="I935" t="str">
            <v/>
          </cell>
          <cell r="J935">
            <v>0</v>
          </cell>
          <cell r="K935" t="str">
            <v/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</row>
        <row r="936">
          <cell r="D936" t="str">
            <v>보호몰탈(T=30M/M)</v>
          </cell>
          <cell r="F936" t="str">
            <v>M2</v>
          </cell>
          <cell r="G936">
            <v>1</v>
          </cell>
          <cell r="H936">
            <v>0</v>
          </cell>
          <cell r="I936">
            <v>3500</v>
          </cell>
          <cell r="J936">
            <v>0</v>
          </cell>
          <cell r="K936">
            <v>3500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</row>
        <row r="937">
          <cell r="F937" t="str">
            <v/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</row>
        <row r="938">
          <cell r="D938" t="str">
            <v>보호몰탈(T=50M/M)</v>
          </cell>
          <cell r="F938" t="str">
            <v>M2</v>
          </cell>
          <cell r="G938">
            <v>1</v>
          </cell>
          <cell r="H938">
            <v>0</v>
          </cell>
          <cell r="I938">
            <v>4000</v>
          </cell>
          <cell r="J938">
            <v>0</v>
          </cell>
          <cell r="K938">
            <v>4000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</row>
        <row r="939">
          <cell r="F939" t="str">
            <v/>
          </cell>
          <cell r="G939" t="str">
            <v/>
          </cell>
          <cell r="H939" t="str">
            <v/>
          </cell>
          <cell r="I939" t="str">
            <v/>
          </cell>
          <cell r="J939" t="str">
            <v/>
          </cell>
          <cell r="K939" t="str">
            <v/>
          </cell>
          <cell r="L939" t="str">
            <v/>
          </cell>
          <cell r="M939" t="str">
            <v/>
          </cell>
          <cell r="N939" t="str">
            <v/>
          </cell>
          <cell r="O939" t="str">
            <v/>
          </cell>
          <cell r="P939" t="str">
            <v/>
          </cell>
          <cell r="Q939" t="str">
            <v/>
          </cell>
          <cell r="R939" t="str">
            <v/>
          </cell>
        </row>
        <row r="940">
          <cell r="D940" t="str">
            <v>시트방수(T=2.0mm)</v>
          </cell>
          <cell r="F940" t="str">
            <v>M2</v>
          </cell>
          <cell r="G940">
            <v>1</v>
          </cell>
          <cell r="H940" t="str">
            <v/>
          </cell>
          <cell r="I940">
            <v>11800</v>
          </cell>
          <cell r="J940">
            <v>7500</v>
          </cell>
          <cell r="K940">
            <v>0</v>
          </cell>
          <cell r="L940">
            <v>4300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</row>
        <row r="941">
          <cell r="F941" t="str">
            <v/>
          </cell>
          <cell r="G941" t="str">
            <v/>
          </cell>
          <cell r="H941" t="str">
            <v/>
          </cell>
          <cell r="I941" t="str">
            <v/>
          </cell>
          <cell r="J941" t="str">
            <v/>
          </cell>
          <cell r="K941" t="str">
            <v/>
          </cell>
          <cell r="L941" t="str">
            <v/>
          </cell>
          <cell r="M941" t="str">
            <v/>
          </cell>
          <cell r="N941" t="str">
            <v/>
          </cell>
          <cell r="O941" t="str">
            <v/>
          </cell>
          <cell r="P941" t="str">
            <v/>
          </cell>
          <cell r="Q941" t="str">
            <v/>
          </cell>
          <cell r="R941" t="str">
            <v/>
          </cell>
        </row>
        <row r="942">
          <cell r="E942" t="str">
            <v>방수공</v>
          </cell>
          <cell r="F942" t="str">
            <v>M2</v>
          </cell>
          <cell r="G942">
            <v>20</v>
          </cell>
          <cell r="H942">
            <v>0</v>
          </cell>
          <cell r="I942">
            <v>7500</v>
          </cell>
          <cell r="J942">
            <v>7500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</row>
        <row r="943">
          <cell r="F943" t="str">
            <v>일</v>
          </cell>
          <cell r="G943">
            <v>1</v>
          </cell>
          <cell r="H943">
            <v>0</v>
          </cell>
          <cell r="I943">
            <v>150000</v>
          </cell>
          <cell r="J943">
            <v>150000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</row>
        <row r="944">
          <cell r="E944" t="str">
            <v>방수시트(T=3.0mm)</v>
          </cell>
          <cell r="F944" t="str">
            <v>M2</v>
          </cell>
          <cell r="G944">
            <v>1</v>
          </cell>
          <cell r="H944">
            <v>0</v>
          </cell>
          <cell r="I944">
            <v>4300</v>
          </cell>
          <cell r="J944">
            <v>0</v>
          </cell>
          <cell r="K944">
            <v>0</v>
          </cell>
          <cell r="L944">
            <v>4300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</row>
        <row r="945">
          <cell r="F945" t="str">
            <v>M2</v>
          </cell>
          <cell r="G945">
            <v>1</v>
          </cell>
          <cell r="H945">
            <v>0</v>
          </cell>
          <cell r="I945">
            <v>4300</v>
          </cell>
          <cell r="J945">
            <v>0</v>
          </cell>
          <cell r="K945">
            <v>0</v>
          </cell>
          <cell r="L945">
            <v>4300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</row>
        <row r="946">
          <cell r="D946" t="str">
            <v>스틸그레이팅(300×995)</v>
          </cell>
          <cell r="E946" t="str">
            <v>스틸그레이팅(300×995)</v>
          </cell>
          <cell r="F946" t="str">
            <v>M</v>
          </cell>
          <cell r="G946">
            <v>1</v>
          </cell>
          <cell r="H946">
            <v>0</v>
          </cell>
          <cell r="I946">
            <v>20000</v>
          </cell>
          <cell r="J946">
            <v>0</v>
          </cell>
          <cell r="K946">
            <v>0</v>
          </cell>
          <cell r="L946">
            <v>20000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</row>
        <row r="947">
          <cell r="F947" t="str">
            <v>EA</v>
          </cell>
          <cell r="G947">
            <v>1</v>
          </cell>
          <cell r="H947">
            <v>0</v>
          </cell>
          <cell r="I947">
            <v>20000</v>
          </cell>
          <cell r="J947">
            <v>0</v>
          </cell>
          <cell r="K947">
            <v>0</v>
          </cell>
          <cell r="L947">
            <v>20000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</row>
        <row r="948">
          <cell r="D948" t="str">
            <v>스틸그레이팅(받침대)</v>
          </cell>
          <cell r="E948" t="str">
            <v>스틸받침대</v>
          </cell>
          <cell r="F948" t="str">
            <v>M</v>
          </cell>
          <cell r="G948">
            <v>1</v>
          </cell>
          <cell r="H948">
            <v>0</v>
          </cell>
          <cell r="I948">
            <v>150000</v>
          </cell>
          <cell r="J948">
            <v>0</v>
          </cell>
          <cell r="K948">
            <v>0</v>
          </cell>
          <cell r="L948">
            <v>150000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</row>
        <row r="949">
          <cell r="F949" t="str">
            <v>EA</v>
          </cell>
          <cell r="G949">
            <v>1</v>
          </cell>
          <cell r="H949">
            <v>0</v>
          </cell>
          <cell r="I949">
            <v>150000</v>
          </cell>
          <cell r="J949">
            <v>0</v>
          </cell>
          <cell r="K949">
            <v>0</v>
          </cell>
          <cell r="L949">
            <v>150000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</row>
        <row r="950">
          <cell r="D950" t="str">
            <v>식재</v>
          </cell>
          <cell r="F950" t="str">
            <v>주</v>
          </cell>
          <cell r="H950" t="str">
            <v/>
          </cell>
          <cell r="I950">
            <v>143167</v>
          </cell>
          <cell r="J950">
            <v>15000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66667</v>
          </cell>
          <cell r="P950">
            <v>52500</v>
          </cell>
          <cell r="Q950">
            <v>0</v>
          </cell>
          <cell r="R950">
            <v>9000</v>
          </cell>
        </row>
        <row r="951">
          <cell r="D951" t="str">
            <v>졸참나무</v>
          </cell>
          <cell r="F951" t="str">
            <v/>
          </cell>
          <cell r="G951" t="str">
            <v/>
          </cell>
          <cell r="H951" t="str">
            <v/>
          </cell>
          <cell r="I951" t="str">
            <v/>
          </cell>
          <cell r="J951" t="str">
            <v/>
          </cell>
          <cell r="K951" t="str">
            <v/>
          </cell>
          <cell r="L951" t="str">
            <v/>
          </cell>
          <cell r="M951" t="str">
            <v/>
          </cell>
          <cell r="N951" t="str">
            <v/>
          </cell>
          <cell r="O951" t="str">
            <v/>
          </cell>
          <cell r="P951" t="str">
            <v/>
          </cell>
          <cell r="Q951" t="str">
            <v/>
          </cell>
          <cell r="R951" t="str">
            <v/>
          </cell>
        </row>
        <row r="952">
          <cell r="E952" t="str">
            <v>보통인부</v>
          </cell>
          <cell r="F952" t="str">
            <v>주</v>
          </cell>
          <cell r="G952">
            <v>3</v>
          </cell>
          <cell r="H952">
            <v>0</v>
          </cell>
          <cell r="I952">
            <v>19500</v>
          </cell>
          <cell r="J952">
            <v>15000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4500</v>
          </cell>
        </row>
        <row r="953">
          <cell r="F953" t="str">
            <v>일</v>
          </cell>
          <cell r="G953">
            <v>1</v>
          </cell>
          <cell r="H953">
            <v>0</v>
          </cell>
          <cell r="I953">
            <v>58500</v>
          </cell>
          <cell r="J953">
            <v>45000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13500</v>
          </cell>
        </row>
        <row r="954">
          <cell r="E954" t="str">
            <v>B/H10</v>
          </cell>
          <cell r="F954" t="str">
            <v>주</v>
          </cell>
          <cell r="G954">
            <v>3</v>
          </cell>
          <cell r="H954">
            <v>0</v>
          </cell>
          <cell r="I954">
            <v>123666.66666666667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66666.666666666672</v>
          </cell>
          <cell r="P954">
            <v>52500</v>
          </cell>
          <cell r="Q954">
            <v>0</v>
          </cell>
          <cell r="R954">
            <v>4500</v>
          </cell>
        </row>
        <row r="955">
          <cell r="F955" t="str">
            <v>일</v>
          </cell>
          <cell r="G955">
            <v>1</v>
          </cell>
          <cell r="H955">
            <v>0</v>
          </cell>
          <cell r="I955">
            <v>371000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200000</v>
          </cell>
          <cell r="P955">
            <v>157500</v>
          </cell>
          <cell r="Q955">
            <v>0</v>
          </cell>
          <cell r="R955">
            <v>13500</v>
          </cell>
        </row>
        <row r="956">
          <cell r="D956" t="str">
            <v>비탈규준틀</v>
          </cell>
          <cell r="F956" t="str">
            <v>EA</v>
          </cell>
          <cell r="G956">
            <v>1</v>
          </cell>
          <cell r="H956">
            <v>0</v>
          </cell>
          <cell r="I956">
            <v>15000</v>
          </cell>
          <cell r="J956">
            <v>0</v>
          </cell>
          <cell r="K956">
            <v>0</v>
          </cell>
          <cell r="L956">
            <v>15000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</row>
        <row r="957">
          <cell r="F957" t="str">
            <v/>
          </cell>
          <cell r="G957" t="str">
            <v/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</row>
        <row r="958">
          <cell r="D958" t="str">
            <v>수평규준틀</v>
          </cell>
          <cell r="F958" t="str">
            <v>EA</v>
          </cell>
          <cell r="G958">
            <v>1</v>
          </cell>
          <cell r="H958">
            <v>0</v>
          </cell>
          <cell r="I958">
            <v>115000</v>
          </cell>
          <cell r="J958">
            <v>0</v>
          </cell>
          <cell r="K958">
            <v>0</v>
          </cell>
          <cell r="L958">
            <v>115000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</row>
        <row r="959">
          <cell r="F959" t="str">
            <v/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</row>
        <row r="960">
          <cell r="D960" t="str">
            <v>콘크리트 라이닝측구</v>
          </cell>
          <cell r="F960" t="str">
            <v>M</v>
          </cell>
          <cell r="G960">
            <v>1</v>
          </cell>
          <cell r="H960">
            <v>0</v>
          </cell>
          <cell r="I960">
            <v>14070</v>
          </cell>
          <cell r="J960">
            <v>0</v>
          </cell>
          <cell r="K960">
            <v>14070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</row>
        <row r="961">
          <cell r="F961" t="str">
            <v/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</row>
        <row r="962">
          <cell r="D962" t="str">
            <v>석축쌓기</v>
          </cell>
          <cell r="G962">
            <v>1</v>
          </cell>
          <cell r="H962">
            <v>0</v>
          </cell>
          <cell r="I962">
            <v>27500</v>
          </cell>
          <cell r="J962">
            <v>0</v>
          </cell>
          <cell r="K962">
            <v>27500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</row>
        <row r="963"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</row>
        <row r="964">
          <cell r="D964" t="str">
            <v>기초공</v>
          </cell>
          <cell r="G964">
            <v>1</v>
          </cell>
          <cell r="H964">
            <v>0</v>
          </cell>
          <cell r="I964">
            <v>9500</v>
          </cell>
          <cell r="J964">
            <v>0</v>
          </cell>
          <cell r="K964">
            <v>9500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</row>
        <row r="965"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</row>
        <row r="966">
          <cell r="D966" t="str">
            <v>중분대 강재거푸집</v>
          </cell>
          <cell r="F966" t="str">
            <v>M2</v>
          </cell>
          <cell r="G966">
            <v>1</v>
          </cell>
          <cell r="H966" t="str">
            <v/>
          </cell>
          <cell r="I966">
            <v>17615</v>
          </cell>
          <cell r="J966">
            <v>1286</v>
          </cell>
          <cell r="K966">
            <v>0</v>
          </cell>
          <cell r="L966">
            <v>9104</v>
          </cell>
          <cell r="M966">
            <v>0</v>
          </cell>
          <cell r="N966">
            <v>6839</v>
          </cell>
          <cell r="O966">
            <v>0</v>
          </cell>
          <cell r="P966">
            <v>0</v>
          </cell>
          <cell r="Q966">
            <v>0</v>
          </cell>
          <cell r="R966">
            <v>386</v>
          </cell>
        </row>
        <row r="967">
          <cell r="F967" t="str">
            <v/>
          </cell>
          <cell r="G967" t="str">
            <v/>
          </cell>
          <cell r="H967" t="str">
            <v/>
          </cell>
          <cell r="I967" t="str">
            <v/>
          </cell>
          <cell r="J967" t="str">
            <v/>
          </cell>
          <cell r="K967" t="str">
            <v/>
          </cell>
          <cell r="L967" t="str">
            <v/>
          </cell>
          <cell r="M967" t="str">
            <v/>
          </cell>
          <cell r="N967" t="str">
            <v/>
          </cell>
          <cell r="O967" t="str">
            <v/>
          </cell>
          <cell r="P967" t="str">
            <v/>
          </cell>
          <cell r="Q967" t="str">
            <v/>
          </cell>
          <cell r="R967" t="str">
            <v/>
          </cell>
        </row>
        <row r="968">
          <cell r="D968" t="str">
            <v>면보수,크랙보수</v>
          </cell>
          <cell r="F968" t="str">
            <v>M2</v>
          </cell>
          <cell r="G968">
            <v>1</v>
          </cell>
          <cell r="H968" t="str">
            <v/>
          </cell>
          <cell r="I968">
            <v>647</v>
          </cell>
          <cell r="J968">
            <v>497.69230769230768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149.30769230769229</v>
          </cell>
        </row>
        <row r="969">
          <cell r="F969" t="str">
            <v/>
          </cell>
          <cell r="G969" t="str">
            <v/>
          </cell>
          <cell r="H969" t="str">
            <v/>
          </cell>
          <cell r="I969" t="str">
            <v/>
          </cell>
          <cell r="J969" t="str">
            <v/>
          </cell>
          <cell r="K969" t="str">
            <v/>
          </cell>
          <cell r="L969" t="str">
            <v/>
          </cell>
          <cell r="M969" t="str">
            <v/>
          </cell>
          <cell r="N969" t="str">
            <v/>
          </cell>
          <cell r="O969" t="str">
            <v/>
          </cell>
          <cell r="P969" t="str">
            <v/>
          </cell>
          <cell r="Q969" t="str">
            <v/>
          </cell>
          <cell r="R969" t="str">
            <v/>
          </cell>
        </row>
        <row r="970">
          <cell r="E970" t="str">
            <v>보통인부</v>
          </cell>
          <cell r="F970" t="str">
            <v>M2</v>
          </cell>
          <cell r="G970">
            <v>90.417310664605878</v>
          </cell>
          <cell r="H970">
            <v>0</v>
          </cell>
          <cell r="I970">
            <v>647</v>
          </cell>
          <cell r="J970">
            <v>497.69230769230768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149.30769230769229</v>
          </cell>
        </row>
        <row r="971">
          <cell r="F971" t="str">
            <v>일</v>
          </cell>
          <cell r="G971">
            <v>1</v>
          </cell>
          <cell r="H971">
            <v>0</v>
          </cell>
          <cell r="I971">
            <v>58500</v>
          </cell>
          <cell r="J971">
            <v>45000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13500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단가현황"/>
      <sheetName val="원가절감실적"/>
      <sheetName val="월자금공문"/>
      <sheetName val="현장공사현황"/>
      <sheetName val="자금청구서"/>
      <sheetName val="직영노무비청구내역"/>
      <sheetName val="일일출역현황"/>
      <sheetName val="재료비청구서외"/>
      <sheetName val="자재투입현황"/>
      <sheetName val="유류투입현황"/>
      <sheetName val="중기가동현황"/>
      <sheetName val="사토처리"/>
      <sheetName val="사토운반"/>
      <sheetName val="장비공제"/>
      <sheetName val="식대청구"/>
      <sheetName val="경상비청구서"/>
      <sheetName val="임직급여"/>
      <sheetName val="출납보고서"/>
      <sheetName val="노임집행내역"/>
      <sheetName val="기성내역서"/>
      <sheetName val="수량집계표11월 "/>
      <sheetName val="수량집계표 (2)"/>
      <sheetName val="공종별투입집계표"/>
      <sheetName val="공종별투입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C10">
            <v>697.76499999999999</v>
          </cell>
          <cell r="D10">
            <v>71.413000000000011</v>
          </cell>
          <cell r="E10">
            <v>2480.1579999999999</v>
          </cell>
          <cell r="F10">
            <v>606.25299999999993</v>
          </cell>
          <cell r="G10">
            <v>277.8</v>
          </cell>
        </row>
      </sheetData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산근"/>
      <sheetName val="단가총괄표"/>
      <sheetName val="호표"/>
      <sheetName val="부표"/>
      <sheetName val="별표"/>
      <sheetName val="공사비"/>
      <sheetName val="견적내역서"/>
      <sheetName val="견적서"/>
    </sheetNames>
    <sheetDataSet>
      <sheetData sheetId="0" refreshError="1"/>
      <sheetData sheetId="1" refreshError="1"/>
      <sheetData sheetId="2" refreshError="1"/>
      <sheetData sheetId="3">
        <row r="49">
          <cell r="C49">
            <v>320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노임-물가"/>
      <sheetName val="중기산출근거"/>
      <sheetName val="단가총괄표"/>
      <sheetName val="호표"/>
      <sheetName val="부표"/>
      <sheetName val="별표"/>
      <sheetName val="산근"/>
      <sheetName val="공사비"/>
      <sheetName val="계약내역서"/>
      <sheetName val="실행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C49">
            <v>80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"/>
  <sheetViews>
    <sheetView tabSelected="1" view="pageBreakPreview" zoomScale="85" zoomScaleSheetLayoutView="85" workbookViewId="0">
      <selection activeCell="D21" sqref="D21"/>
    </sheetView>
  </sheetViews>
  <sheetFormatPr defaultColWidth="8.88671875" defaultRowHeight="13.5" x14ac:dyDescent="0.15"/>
  <cols>
    <col min="1" max="1" width="7.44140625" style="10" customWidth="1"/>
    <col min="2" max="2" width="18.6640625" style="10" customWidth="1"/>
    <col min="3" max="9" width="8.44140625" style="10" customWidth="1"/>
    <col min="10" max="10" width="9.5546875" style="10" customWidth="1"/>
    <col min="11" max="11" width="6" style="10" customWidth="1"/>
    <col min="12" max="16384" width="8.88671875" style="10"/>
  </cols>
  <sheetData>
    <row r="1" spans="1:10" ht="13.5" customHeight="1" x14ac:dyDescent="0.15"/>
    <row r="2" spans="1:10" ht="22.15" customHeight="1" x14ac:dyDescent="0.15">
      <c r="B2" s="99"/>
      <c r="C2" s="99"/>
      <c r="D2" s="99"/>
      <c r="E2" s="99"/>
      <c r="F2" s="99"/>
      <c r="G2" s="99"/>
      <c r="H2" s="99"/>
      <c r="I2" s="99"/>
      <c r="J2" s="99"/>
    </row>
    <row r="4" spans="1:10" ht="49.5" customHeight="1" x14ac:dyDescent="0.15">
      <c r="B4" s="100" t="s">
        <v>54</v>
      </c>
      <c r="C4" s="100"/>
      <c r="D4" s="100"/>
      <c r="E4" s="100"/>
      <c r="F4" s="100"/>
      <c r="G4" s="100"/>
      <c r="H4" s="100"/>
      <c r="I4" s="100"/>
      <c r="J4" s="100"/>
    </row>
    <row r="5" spans="1:10" ht="22.15" customHeight="1" x14ac:dyDescent="0.15">
      <c r="A5" s="38"/>
      <c r="B5" s="40" t="s">
        <v>55</v>
      </c>
      <c r="C5" s="102" t="s">
        <v>151</v>
      </c>
      <c r="D5" s="102"/>
      <c r="E5" s="102"/>
      <c r="F5" s="102"/>
      <c r="G5" s="102"/>
      <c r="H5" s="102"/>
      <c r="I5" s="102"/>
      <c r="J5" s="102"/>
    </row>
    <row r="6" spans="1:10" ht="21" customHeight="1" x14ac:dyDescent="0.15">
      <c r="B6" s="40" t="s">
        <v>56</v>
      </c>
      <c r="C6" s="102" t="s">
        <v>152</v>
      </c>
      <c r="D6" s="102"/>
      <c r="E6" s="102"/>
      <c r="F6" s="102"/>
      <c r="G6" s="102"/>
      <c r="H6" s="102"/>
      <c r="I6" s="102"/>
      <c r="J6" s="102"/>
    </row>
    <row r="7" spans="1:10" ht="21" customHeight="1" x14ac:dyDescent="0.15">
      <c r="B7" s="40" t="s">
        <v>58</v>
      </c>
      <c r="C7" s="102" t="s">
        <v>153</v>
      </c>
      <c r="D7" s="102"/>
      <c r="E7" s="102"/>
      <c r="F7" s="102"/>
      <c r="G7" s="102"/>
      <c r="H7" s="102"/>
      <c r="I7" s="102"/>
      <c r="J7" s="102"/>
    </row>
    <row r="8" spans="1:10" ht="107.45" customHeight="1" x14ac:dyDescent="0.15">
      <c r="B8" s="39" t="s">
        <v>57</v>
      </c>
      <c r="C8" s="103" t="s">
        <v>154</v>
      </c>
      <c r="D8" s="104"/>
      <c r="E8" s="104"/>
      <c r="F8" s="104"/>
      <c r="G8" s="104"/>
      <c r="H8" s="104"/>
      <c r="I8" s="104"/>
      <c r="J8" s="104"/>
    </row>
    <row r="12" spans="1:10" ht="33" customHeight="1" x14ac:dyDescent="0.15">
      <c r="B12" s="101" t="s">
        <v>97</v>
      </c>
      <c r="C12" s="101"/>
      <c r="D12" s="101"/>
      <c r="E12" s="101"/>
      <c r="F12" s="101"/>
      <c r="G12" s="101"/>
      <c r="H12" s="101"/>
      <c r="I12" s="101"/>
      <c r="J12" s="101"/>
    </row>
    <row r="19" spans="3:4" ht="13.5" customHeight="1" x14ac:dyDescent="0.15">
      <c r="C19" s="10" t="s">
        <v>59</v>
      </c>
      <c r="D19" s="10" t="s">
        <v>213</v>
      </c>
    </row>
    <row r="20" spans="3:4" ht="13.5" customHeight="1" x14ac:dyDescent="0.15">
      <c r="C20" s="10" t="s">
        <v>60</v>
      </c>
      <c r="D20" s="10" t="s">
        <v>214</v>
      </c>
    </row>
  </sheetData>
  <customSheetViews>
    <customSheetView guid="{47808010-6E85-4539-B1B7-15DF8E22FBDB}" showPageBreaks="1" printArea="1" view="pageBreakPreview">
      <selection activeCell="B16" sqref="B16"/>
      <pageMargins left="1.38" right="0.93" top="0.79" bottom="0.99" header="0.5" footer="0.5"/>
      <pageSetup paperSize="9" orientation="landscape" r:id="rId1"/>
      <headerFooter alignWithMargins="0"/>
    </customSheetView>
    <customSheetView guid="{9B61A0C7-DDD8-41B7-817E-C04C6F251091}" showPageBreaks="1" printArea="1" view="pageBreakPreview">
      <selection activeCell="B4" sqref="B4"/>
      <pageMargins left="1.38" right="0.93" top="0.79" bottom="0.99" header="0.5" footer="0.5"/>
      <pageSetup paperSize="9" orientation="landscape" r:id="rId2"/>
      <headerFooter alignWithMargins="0"/>
    </customSheetView>
  </customSheetViews>
  <mergeCells count="7">
    <mergeCell ref="B2:J2"/>
    <mergeCell ref="B4:J4"/>
    <mergeCell ref="B12:J12"/>
    <mergeCell ref="C5:J5"/>
    <mergeCell ref="C7:J7"/>
    <mergeCell ref="C8:J8"/>
    <mergeCell ref="C6:J6"/>
  </mergeCells>
  <phoneticPr fontId="3" type="noConversion"/>
  <pageMargins left="1.38" right="0.93" top="0.79" bottom="0.99" header="0.5" footer="0.5"/>
  <pageSetup paperSize="9" orientation="landscape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7"/>
  <sheetViews>
    <sheetView view="pageBreakPreview" zoomScale="85" zoomScaleNormal="80" zoomScaleSheetLayoutView="85" workbookViewId="0">
      <pane ySplit="4" topLeftCell="A5" activePane="bottomLeft" state="frozen"/>
      <selection sqref="A1:J1"/>
      <selection pane="bottomLeft" activeCell="A5" sqref="A5"/>
    </sheetView>
  </sheetViews>
  <sheetFormatPr defaultColWidth="8.88671875" defaultRowHeight="13.5" x14ac:dyDescent="0.15"/>
  <cols>
    <col min="1" max="1" width="16.44140625" style="3" customWidth="1"/>
    <col min="2" max="2" width="10.5546875" style="3" customWidth="1"/>
    <col min="3" max="3" width="4.77734375" style="3" customWidth="1"/>
    <col min="4" max="4" width="4.33203125" style="3" customWidth="1"/>
    <col min="5" max="5" width="13.44140625" style="3" customWidth="1"/>
    <col min="6" max="6" width="14" style="3" customWidth="1"/>
    <col min="7" max="7" width="13.6640625" style="3" customWidth="1"/>
    <col min="8" max="8" width="14" style="3" customWidth="1"/>
    <col min="9" max="9" width="13.44140625" style="3" customWidth="1"/>
    <col min="10" max="10" width="13.5546875" style="3" customWidth="1"/>
    <col min="11" max="11" width="12.88671875" style="3" customWidth="1"/>
    <col min="12" max="12" width="13.44140625" style="3" customWidth="1"/>
    <col min="13" max="13" width="6.3320312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105" t="s">
        <v>66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27"/>
      <c r="O1" s="25"/>
    </row>
    <row r="2" spans="1:15" ht="15.75" customHeight="1" x14ac:dyDescent="0.1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41"/>
      <c r="N2" s="26"/>
    </row>
    <row r="3" spans="1:15" ht="24" customHeight="1" x14ac:dyDescent="0.15">
      <c r="A3" s="106" t="s">
        <v>67</v>
      </c>
      <c r="B3" s="106" t="s">
        <v>3</v>
      </c>
      <c r="C3" s="106" t="s">
        <v>6</v>
      </c>
      <c r="D3" s="106" t="s">
        <v>0</v>
      </c>
      <c r="E3" s="106" t="s">
        <v>61</v>
      </c>
      <c r="F3" s="106"/>
      <c r="G3" s="106" t="s">
        <v>34</v>
      </c>
      <c r="H3" s="106"/>
      <c r="I3" s="106" t="s">
        <v>11</v>
      </c>
      <c r="J3" s="106"/>
      <c r="K3" s="106" t="s">
        <v>12</v>
      </c>
      <c r="L3" s="106"/>
      <c r="M3" s="106" t="s">
        <v>68</v>
      </c>
      <c r="N3" s="29"/>
    </row>
    <row r="4" spans="1:15" ht="24" customHeight="1" x14ac:dyDescent="0.15">
      <c r="A4" s="106"/>
      <c r="B4" s="106"/>
      <c r="C4" s="106"/>
      <c r="D4" s="106"/>
      <c r="E4" s="46" t="s">
        <v>62</v>
      </c>
      <c r="F4" s="46" t="s">
        <v>63</v>
      </c>
      <c r="G4" s="46" t="s">
        <v>7</v>
      </c>
      <c r="H4" s="46" t="s">
        <v>8</v>
      </c>
      <c r="I4" s="46" t="s">
        <v>7</v>
      </c>
      <c r="J4" s="46" t="s">
        <v>8</v>
      </c>
      <c r="K4" s="46" t="s">
        <v>7</v>
      </c>
      <c r="L4" s="46" t="s">
        <v>8</v>
      </c>
      <c r="M4" s="106"/>
      <c r="N4" s="28"/>
    </row>
    <row r="5" spans="1:15" ht="24" customHeight="1" x14ac:dyDescent="0.15">
      <c r="A5" s="11" t="s">
        <v>205</v>
      </c>
      <c r="B5" s="11"/>
      <c r="C5" s="11">
        <v>1</v>
      </c>
      <c r="D5" s="11" t="s">
        <v>206</v>
      </c>
      <c r="E5" s="11"/>
      <c r="F5" s="43">
        <f>H5+J5+L5</f>
        <v>18112546</v>
      </c>
      <c r="G5" s="11"/>
      <c r="H5" s="43">
        <f>TRUNC(H6,0)</f>
        <v>2274483</v>
      </c>
      <c r="I5" s="11"/>
      <c r="J5" s="90">
        <f>TRUNC(J6,0)</f>
        <v>3610630</v>
      </c>
      <c r="K5" s="11"/>
      <c r="L5" s="90">
        <f>TRUNC(L6,0)</f>
        <v>12227433</v>
      </c>
      <c r="M5" s="11"/>
    </row>
    <row r="6" spans="1:15" ht="24" customHeight="1" x14ac:dyDescent="0.15">
      <c r="A6" s="11" t="s">
        <v>209</v>
      </c>
      <c r="B6" s="11" t="s">
        <v>203</v>
      </c>
      <c r="C6" s="11">
        <v>1</v>
      </c>
      <c r="D6" s="11" t="s">
        <v>208</v>
      </c>
      <c r="E6" s="43">
        <f>G6+I6+K6</f>
        <v>18112546</v>
      </c>
      <c r="F6" s="43">
        <f>H6+J6+L6</f>
        <v>18112546</v>
      </c>
      <c r="G6" s="43">
        <f>내역서!H5</f>
        <v>2274483</v>
      </c>
      <c r="H6" s="44">
        <f t="shared" ref="H6" si="0">TRUNC(G6*C6,0)</f>
        <v>2274483</v>
      </c>
      <c r="I6" s="43">
        <f>내역서!J5</f>
        <v>3610630</v>
      </c>
      <c r="J6" s="44">
        <f>TRUNC(C6*I6,0)</f>
        <v>3610630</v>
      </c>
      <c r="K6" s="43">
        <f>내역서!L5</f>
        <v>12227433</v>
      </c>
      <c r="L6" s="44">
        <f>TRUNC(C6*K6,0)</f>
        <v>12227433</v>
      </c>
      <c r="M6" s="11"/>
    </row>
    <row r="7" spans="1:15" ht="17.45" customHeight="1" x14ac:dyDescent="0.15"/>
  </sheetData>
  <customSheetViews>
    <customSheetView guid="{47808010-6E85-4539-B1B7-15DF8E22FBDB}" scale="80" showPageBreaks="1" printArea="1" hiddenRows="1" view="pageBreakPreview">
      <selection activeCell="A2" sqref="A2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1"/>
      <headerFooter alignWithMargins="0"/>
    </customSheetView>
    <customSheetView guid="{9B61A0C7-DDD8-41B7-817E-C04C6F251091}" scale="80" showPageBreaks="1" printArea="1" hiddenRows="1" view="pageBreakPreview">
      <selection activeCell="P29" sqref="P29"/>
      <colBreaks count="1" manualBreakCount="1">
        <brk id="14" max="1048575" man="1"/>
      </colBreaks>
      <pageMargins left="0.51181102362204722" right="0.51181102362204722" top="0.78740157480314965" bottom="0.78740157480314965" header="0.51181102362204722" footer="0.51181102362204722"/>
      <pageSetup paperSize="9" scale="75" orientation="landscape" horizontalDpi="4294967292" verticalDpi="300" r:id="rId2"/>
      <headerFooter alignWithMargins="0"/>
    </customSheetView>
  </customSheetViews>
  <mergeCells count="10">
    <mergeCell ref="A1:M1"/>
    <mergeCell ref="A3:A4"/>
    <mergeCell ref="B3:B4"/>
    <mergeCell ref="C3:C4"/>
    <mergeCell ref="G3:H3"/>
    <mergeCell ref="I3:J3"/>
    <mergeCell ref="K3:L3"/>
    <mergeCell ref="M3:M4"/>
    <mergeCell ref="E3:F3"/>
    <mergeCell ref="D3:D4"/>
  </mergeCells>
  <phoneticPr fontId="3" type="noConversion"/>
  <pageMargins left="0.51181102362204722" right="0.11811023622047245" top="0.86614173228346458" bottom="0.78740157480314965" header="0.51181102362204722" footer="0.51181102362204722"/>
  <pageSetup paperSize="9" scale="80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view="pageBreakPreview" zoomScale="85" zoomScaleNormal="80" zoomScaleSheetLayoutView="85" workbookViewId="0">
      <pane ySplit="3" topLeftCell="A4" activePane="bottomLeft" state="frozen"/>
      <selection sqref="A1:J1"/>
      <selection pane="bottomLeft" activeCell="A4" sqref="A4"/>
    </sheetView>
  </sheetViews>
  <sheetFormatPr defaultColWidth="8.88671875" defaultRowHeight="13.5" x14ac:dyDescent="0.15"/>
  <cols>
    <col min="1" max="1" width="22.5546875" style="3" customWidth="1"/>
    <col min="2" max="2" width="11.44140625" style="3" customWidth="1"/>
    <col min="3" max="3" width="8" style="3" customWidth="1"/>
    <col min="4" max="4" width="4.33203125" style="3" customWidth="1"/>
    <col min="5" max="5" width="10.44140625" style="3" bestFit="1" customWidth="1"/>
    <col min="6" max="6" width="14" style="3" customWidth="1"/>
    <col min="7" max="7" width="9.5546875" style="3" customWidth="1"/>
    <col min="8" max="8" width="14" style="3" customWidth="1"/>
    <col min="9" max="9" width="9.5546875" style="3" bestFit="1" customWidth="1"/>
    <col min="10" max="10" width="13.5546875" style="3" customWidth="1"/>
    <col min="11" max="11" width="10.33203125" style="3" customWidth="1"/>
    <col min="12" max="12" width="12.77734375" style="3" customWidth="1"/>
    <col min="13" max="13" width="9.5546875" style="3" customWidth="1"/>
    <col min="14" max="14" width="19.5546875" style="1" bestFit="1" customWidth="1"/>
    <col min="15" max="15" width="10.109375" style="3" customWidth="1"/>
    <col min="16" max="16" width="8.88671875" style="3" customWidth="1"/>
    <col min="17" max="16384" width="8.88671875" style="3"/>
  </cols>
  <sheetData>
    <row r="1" spans="1:15" ht="26.25" customHeight="1" x14ac:dyDescent="0.15">
      <c r="A1" s="105" t="s">
        <v>64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27"/>
      <c r="O1" s="25"/>
    </row>
    <row r="2" spans="1:15" ht="21" customHeight="1" x14ac:dyDescent="0.15">
      <c r="A2" s="106" t="s">
        <v>67</v>
      </c>
      <c r="B2" s="106" t="s">
        <v>3</v>
      </c>
      <c r="C2" s="106" t="s">
        <v>6</v>
      </c>
      <c r="D2" s="106" t="s">
        <v>0</v>
      </c>
      <c r="E2" s="106" t="s">
        <v>61</v>
      </c>
      <c r="F2" s="106"/>
      <c r="G2" s="106" t="s">
        <v>34</v>
      </c>
      <c r="H2" s="106"/>
      <c r="I2" s="106" t="s">
        <v>11</v>
      </c>
      <c r="J2" s="106"/>
      <c r="K2" s="106" t="s">
        <v>12</v>
      </c>
      <c r="L2" s="106"/>
      <c r="M2" s="106" t="s">
        <v>68</v>
      </c>
      <c r="N2" s="29"/>
    </row>
    <row r="3" spans="1:15" ht="21" customHeight="1" x14ac:dyDescent="0.15">
      <c r="A3" s="106"/>
      <c r="B3" s="106"/>
      <c r="C3" s="106"/>
      <c r="D3" s="106"/>
      <c r="E3" s="46" t="s">
        <v>62</v>
      </c>
      <c r="F3" s="46" t="s">
        <v>63</v>
      </c>
      <c r="G3" s="46" t="s">
        <v>7</v>
      </c>
      <c r="H3" s="46" t="s">
        <v>8</v>
      </c>
      <c r="I3" s="46" t="s">
        <v>7</v>
      </c>
      <c r="J3" s="46" t="s">
        <v>8</v>
      </c>
      <c r="K3" s="46" t="s">
        <v>7</v>
      </c>
      <c r="L3" s="46" t="s">
        <v>8</v>
      </c>
      <c r="M3" s="106"/>
      <c r="N3" s="28"/>
    </row>
    <row r="4" spans="1:15" ht="21" customHeight="1" x14ac:dyDescent="0.15">
      <c r="A4" s="11" t="s">
        <v>205</v>
      </c>
      <c r="B4" s="11"/>
      <c r="C4" s="80">
        <v>1</v>
      </c>
      <c r="D4" s="79" t="s">
        <v>206</v>
      </c>
      <c r="E4" s="11"/>
      <c r="F4" s="43">
        <f>H4+J4+L4</f>
        <v>18112546</v>
      </c>
      <c r="G4" s="11"/>
      <c r="H4" s="43">
        <f>H5</f>
        <v>2274483</v>
      </c>
      <c r="I4" s="11"/>
      <c r="J4" s="90">
        <f>J5</f>
        <v>3610630</v>
      </c>
      <c r="K4" s="11"/>
      <c r="L4" s="90">
        <f>L5</f>
        <v>12227433</v>
      </c>
      <c r="M4" s="11"/>
    </row>
    <row r="5" spans="1:15" ht="21" customHeight="1" x14ac:dyDescent="0.15">
      <c r="A5" s="11" t="s">
        <v>209</v>
      </c>
      <c r="B5" s="11" t="s">
        <v>203</v>
      </c>
      <c r="C5" s="11"/>
      <c r="D5" s="11"/>
      <c r="E5" s="11"/>
      <c r="F5" s="43">
        <f>H5+J5+L5</f>
        <v>18112546</v>
      </c>
      <c r="G5" s="11"/>
      <c r="H5" s="43">
        <f>TRUNC(H6,0)</f>
        <v>2274483</v>
      </c>
      <c r="I5" s="11"/>
      <c r="J5" s="43">
        <f>TRUNC(J6,0)</f>
        <v>3610630</v>
      </c>
      <c r="K5" s="11"/>
      <c r="L5" s="43">
        <f>TRUNC(L6,0)</f>
        <v>12227433</v>
      </c>
      <c r="M5" s="11"/>
    </row>
    <row r="6" spans="1:15" ht="21" customHeight="1" x14ac:dyDescent="0.15">
      <c r="A6" s="11" t="s">
        <v>210</v>
      </c>
      <c r="B6" s="11"/>
      <c r="C6" s="4">
        <v>1</v>
      </c>
      <c r="D6" s="42" t="s">
        <v>208</v>
      </c>
      <c r="E6" s="8">
        <f>G6+I6+K6</f>
        <v>18112546.886100002</v>
      </c>
      <c r="F6" s="8">
        <f>H6+J6+L6</f>
        <v>18112546.886100002</v>
      </c>
      <c r="G6" s="8">
        <f>'단가산출 총괄표'!G3</f>
        <v>2274483</v>
      </c>
      <c r="H6" s="8">
        <f>TRUNC(C6*G6,0)</f>
        <v>2274483</v>
      </c>
      <c r="I6" s="8">
        <f>'단가산출 총괄표'!H3</f>
        <v>3610630.8861000002</v>
      </c>
      <c r="J6" s="8">
        <f>C6*I6</f>
        <v>3610630.8861000002</v>
      </c>
      <c r="K6" s="8">
        <f>'단가산출 총괄표'!I3</f>
        <v>12227433</v>
      </c>
      <c r="L6" s="8">
        <f>C6*K6</f>
        <v>12227433</v>
      </c>
      <c r="M6" s="49" t="s">
        <v>207</v>
      </c>
    </row>
    <row r="7" spans="1:15" ht="17.45" customHeight="1" x14ac:dyDescent="0.15"/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3" type="noConversion"/>
  <pageMargins left="0.51181102362204722" right="0.31496062992125984" top="0.86614173228346458" bottom="0.78740157480314965" header="0.51181102362204722" footer="0.51181102362204722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8"/>
  <sheetViews>
    <sheetView view="pageBreakPreview" zoomScale="85" zoomScaleSheetLayoutView="85" workbookViewId="0">
      <selection sqref="A1:J1"/>
    </sheetView>
  </sheetViews>
  <sheetFormatPr defaultColWidth="8.88671875" defaultRowHeight="19.5" customHeight="1" x14ac:dyDescent="0.15"/>
  <cols>
    <col min="1" max="1" width="15.77734375" style="3" customWidth="1"/>
    <col min="2" max="2" width="28.77734375" style="3" customWidth="1"/>
    <col min="3" max="3" width="18.77734375" style="3" customWidth="1"/>
    <col min="4" max="5" width="6.77734375" style="3" customWidth="1"/>
    <col min="6" max="10" width="12.77734375" style="3" customWidth="1"/>
    <col min="11" max="16384" width="8.88671875" style="3"/>
  </cols>
  <sheetData>
    <row r="1" spans="1:15" ht="24.95" customHeight="1" x14ac:dyDescent="0.15">
      <c r="A1" s="107" t="s">
        <v>65</v>
      </c>
      <c r="B1" s="107"/>
      <c r="C1" s="107"/>
      <c r="D1" s="107"/>
      <c r="E1" s="107"/>
      <c r="F1" s="107"/>
      <c r="G1" s="107"/>
      <c r="H1" s="107"/>
      <c r="I1" s="107"/>
      <c r="J1" s="107"/>
      <c r="K1" s="10"/>
      <c r="L1" s="10"/>
      <c r="M1" s="10"/>
      <c r="N1" s="10"/>
      <c r="O1" s="10"/>
    </row>
    <row r="2" spans="1:15" ht="25.35" customHeight="1" x14ac:dyDescent="0.15">
      <c r="A2" s="47" t="s">
        <v>69</v>
      </c>
      <c r="B2" s="47" t="s">
        <v>70</v>
      </c>
      <c r="C2" s="47" t="s">
        <v>71</v>
      </c>
      <c r="D2" s="47" t="s">
        <v>6</v>
      </c>
      <c r="E2" s="47" t="s">
        <v>72</v>
      </c>
      <c r="F2" s="47" t="s">
        <v>73</v>
      </c>
      <c r="G2" s="47" t="s">
        <v>74</v>
      </c>
      <c r="H2" s="47" t="s">
        <v>75</v>
      </c>
      <c r="I2" s="47" t="s">
        <v>76</v>
      </c>
      <c r="J2" s="47" t="s">
        <v>77</v>
      </c>
    </row>
    <row r="3" spans="1:15" ht="25.35" customHeight="1" x14ac:dyDescent="0.15">
      <c r="A3" s="5" t="s">
        <v>49</v>
      </c>
      <c r="B3" s="5" t="s">
        <v>202</v>
      </c>
      <c r="C3" s="5" t="s">
        <v>204</v>
      </c>
      <c r="D3" s="5">
        <v>1</v>
      </c>
      <c r="E3" s="5" t="s">
        <v>99</v>
      </c>
      <c r="F3" s="6">
        <f>SUM(G3:I3)</f>
        <v>18112546.886100002</v>
      </c>
      <c r="G3" s="6">
        <f>단가산출!W2</f>
        <v>2274483</v>
      </c>
      <c r="H3" s="6">
        <f>단가산출!X2</f>
        <v>3610630.8861000002</v>
      </c>
      <c r="I3" s="6">
        <f>단가산출!Y2</f>
        <v>12227433</v>
      </c>
      <c r="J3" s="7" t="s">
        <v>98</v>
      </c>
    </row>
    <row r="4" spans="1:15" ht="25.35" customHeight="1" x14ac:dyDescent="0.15">
      <c r="A4" s="5"/>
      <c r="B4" s="5"/>
      <c r="C4" s="5"/>
      <c r="D4" s="5"/>
      <c r="E4" s="5"/>
      <c r="F4" s="6"/>
      <c r="G4" s="6"/>
      <c r="H4" s="6"/>
      <c r="I4" s="6"/>
      <c r="J4" s="7"/>
    </row>
    <row r="5" spans="1:15" ht="25.35" customHeight="1" x14ac:dyDescent="0.15">
      <c r="A5" s="5"/>
      <c r="B5" s="5"/>
      <c r="C5" s="5"/>
      <c r="D5" s="5"/>
      <c r="E5" s="5"/>
      <c r="F5" s="6"/>
      <c r="G5" s="6"/>
      <c r="H5" s="6"/>
      <c r="I5" s="6"/>
      <c r="J5" s="7"/>
    </row>
    <row r="6" spans="1:15" ht="25.35" customHeight="1" x14ac:dyDescent="0.15">
      <c r="A6" s="5"/>
      <c r="B6" s="5"/>
      <c r="C6" s="5"/>
      <c r="D6" s="5"/>
      <c r="E6" s="5"/>
      <c r="F6" s="6"/>
      <c r="G6" s="6"/>
      <c r="H6" s="6"/>
      <c r="I6" s="6"/>
      <c r="J6" s="7"/>
    </row>
    <row r="7" spans="1:15" ht="25.35" customHeight="1" x14ac:dyDescent="0.15">
      <c r="A7" s="5"/>
      <c r="B7" s="5"/>
      <c r="C7" s="5"/>
      <c r="D7" s="5"/>
      <c r="E7" s="5"/>
      <c r="F7" s="6"/>
      <c r="G7" s="6"/>
      <c r="H7" s="6"/>
      <c r="I7" s="6"/>
      <c r="J7" s="7"/>
    </row>
    <row r="8" spans="1:15" ht="25.35" customHeight="1" x14ac:dyDescent="0.15">
      <c r="A8" s="5"/>
      <c r="B8" s="5"/>
      <c r="C8" s="5"/>
      <c r="D8" s="5"/>
      <c r="E8" s="5"/>
      <c r="F8" s="6"/>
      <c r="G8" s="6"/>
      <c r="H8" s="6"/>
      <c r="I8" s="6"/>
      <c r="J8" s="7"/>
    </row>
  </sheetData>
  <customSheetViews>
    <customSheetView guid="{47808010-6E85-4539-B1B7-15DF8E22FBDB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1"/>
      <headerFooter alignWithMargins="0"/>
    </customSheetView>
    <customSheetView guid="{9B61A0C7-DDD8-41B7-817E-C04C6F251091}" showPageBreaks="1" printArea="1" hiddenRows="1" view="pageBreakPreview">
      <selection activeCell="B3" sqref="B3:J3"/>
      <pageMargins left="0.59055118110236227" right="0.59055118110236227" top="0.59055118110236227" bottom="0.59055118110236227" header="0" footer="0"/>
      <printOptions horizontalCentered="1"/>
      <pageSetup paperSize="9" orientation="landscape" horizontalDpi="4294967292" verticalDpi="300" r:id="rId2"/>
      <headerFooter alignWithMargins="0"/>
    </customSheetView>
  </customSheetViews>
  <mergeCells count="1">
    <mergeCell ref="A1:J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2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B161"/>
  <sheetViews>
    <sheetView view="pageBreakPreview" zoomScale="85" zoomScaleSheetLayoutView="85" workbookViewId="0">
      <pane ySplit="1" topLeftCell="A2" activePane="bottomLeft" state="frozenSplit"/>
      <selection activeCell="O21" sqref="O21"/>
      <selection pane="bottomLeft" activeCell="A2" sqref="A2:B2"/>
    </sheetView>
  </sheetViews>
  <sheetFormatPr defaultRowHeight="12" x14ac:dyDescent="0.15"/>
  <cols>
    <col min="1" max="5" width="4.33203125" style="15" customWidth="1"/>
    <col min="6" max="6" width="4.77734375" style="15" customWidth="1"/>
    <col min="7" max="7" width="5.21875" style="15" customWidth="1"/>
    <col min="8" max="8" width="5.6640625" style="15" customWidth="1"/>
    <col min="9" max="9" width="5.21875" style="15" customWidth="1"/>
    <col min="10" max="10" width="5.109375" style="15" customWidth="1"/>
    <col min="11" max="11" width="4.77734375" style="15" customWidth="1"/>
    <col min="12" max="12" width="4.33203125" style="15" customWidth="1"/>
    <col min="13" max="13" width="5.109375" style="15" customWidth="1"/>
    <col min="14" max="14" width="5.21875" style="15" customWidth="1"/>
    <col min="15" max="17" width="4.33203125" style="15" customWidth="1"/>
    <col min="18" max="19" width="4.77734375" style="15" customWidth="1"/>
    <col min="20" max="20" width="5" style="15" customWidth="1"/>
    <col min="21" max="21" width="4.33203125" style="15" customWidth="1"/>
    <col min="22" max="22" width="12.109375" style="23" customWidth="1"/>
    <col min="23" max="25" width="9.77734375" style="23" customWidth="1"/>
    <col min="26" max="26" width="9.77734375" style="24" customWidth="1"/>
    <col min="27" max="27" width="6.21875" style="15" customWidth="1"/>
    <col min="28" max="28" width="10.88671875" style="15" hidden="1" customWidth="1"/>
    <col min="29" max="29" width="7.88671875" style="15" customWidth="1"/>
    <col min="30" max="30" width="0" style="15" hidden="1" customWidth="1"/>
    <col min="31" max="31" width="13.33203125" style="15" bestFit="1" customWidth="1"/>
    <col min="32" max="32" width="14" style="15" bestFit="1" customWidth="1"/>
    <col min="33" max="33" width="18.88671875" style="15" customWidth="1"/>
    <col min="34" max="34" width="7.44140625" style="15" bestFit="1" customWidth="1"/>
    <col min="35" max="256" width="8.88671875" style="15"/>
    <col min="257" max="277" width="3.77734375" style="15" customWidth="1"/>
    <col min="278" max="281" width="8.77734375" style="15" customWidth="1"/>
    <col min="282" max="282" width="5.77734375" style="15" customWidth="1"/>
    <col min="283" max="283" width="6.21875" style="15" customWidth="1"/>
    <col min="284" max="284" width="7.88671875" style="15" customWidth="1"/>
    <col min="285" max="285" width="3.77734375" style="15" customWidth="1"/>
    <col min="286" max="512" width="8.88671875" style="15"/>
    <col min="513" max="533" width="3.77734375" style="15" customWidth="1"/>
    <col min="534" max="537" width="8.77734375" style="15" customWidth="1"/>
    <col min="538" max="538" width="5.77734375" style="15" customWidth="1"/>
    <col min="539" max="539" width="6.21875" style="15" customWidth="1"/>
    <col min="540" max="540" width="7.88671875" style="15" customWidth="1"/>
    <col min="541" max="541" width="3.77734375" style="15" customWidth="1"/>
    <col min="542" max="768" width="8.88671875" style="15"/>
    <col min="769" max="789" width="3.77734375" style="15" customWidth="1"/>
    <col min="790" max="793" width="8.77734375" style="15" customWidth="1"/>
    <col min="794" max="794" width="5.77734375" style="15" customWidth="1"/>
    <col min="795" max="795" width="6.21875" style="15" customWidth="1"/>
    <col min="796" max="796" width="7.88671875" style="15" customWidth="1"/>
    <col min="797" max="797" width="3.77734375" style="15" customWidth="1"/>
    <col min="798" max="1024" width="8.88671875" style="15"/>
    <col min="1025" max="1045" width="3.77734375" style="15" customWidth="1"/>
    <col min="1046" max="1049" width="8.77734375" style="15" customWidth="1"/>
    <col min="1050" max="1050" width="5.77734375" style="15" customWidth="1"/>
    <col min="1051" max="1051" width="6.21875" style="15" customWidth="1"/>
    <col min="1052" max="1052" width="7.88671875" style="15" customWidth="1"/>
    <col min="1053" max="1053" width="3.77734375" style="15" customWidth="1"/>
    <col min="1054" max="1280" width="8.88671875" style="15"/>
    <col min="1281" max="1301" width="3.77734375" style="15" customWidth="1"/>
    <col min="1302" max="1305" width="8.77734375" style="15" customWidth="1"/>
    <col min="1306" max="1306" width="5.77734375" style="15" customWidth="1"/>
    <col min="1307" max="1307" width="6.21875" style="15" customWidth="1"/>
    <col min="1308" max="1308" width="7.88671875" style="15" customWidth="1"/>
    <col min="1309" max="1309" width="3.77734375" style="15" customWidth="1"/>
    <col min="1310" max="1536" width="8.88671875" style="15"/>
    <col min="1537" max="1557" width="3.77734375" style="15" customWidth="1"/>
    <col min="1558" max="1561" width="8.77734375" style="15" customWidth="1"/>
    <col min="1562" max="1562" width="5.77734375" style="15" customWidth="1"/>
    <col min="1563" max="1563" width="6.21875" style="15" customWidth="1"/>
    <col min="1564" max="1564" width="7.88671875" style="15" customWidth="1"/>
    <col min="1565" max="1565" width="3.77734375" style="15" customWidth="1"/>
    <col min="1566" max="1792" width="8.88671875" style="15"/>
    <col min="1793" max="1813" width="3.77734375" style="15" customWidth="1"/>
    <col min="1814" max="1817" width="8.77734375" style="15" customWidth="1"/>
    <col min="1818" max="1818" width="5.77734375" style="15" customWidth="1"/>
    <col min="1819" max="1819" width="6.21875" style="15" customWidth="1"/>
    <col min="1820" max="1820" width="7.88671875" style="15" customWidth="1"/>
    <col min="1821" max="1821" width="3.77734375" style="15" customWidth="1"/>
    <col min="1822" max="2048" width="8.88671875" style="15"/>
    <col min="2049" max="2069" width="3.77734375" style="15" customWidth="1"/>
    <col min="2070" max="2073" width="8.77734375" style="15" customWidth="1"/>
    <col min="2074" max="2074" width="5.77734375" style="15" customWidth="1"/>
    <col min="2075" max="2075" width="6.21875" style="15" customWidth="1"/>
    <col min="2076" max="2076" width="7.88671875" style="15" customWidth="1"/>
    <col min="2077" max="2077" width="3.77734375" style="15" customWidth="1"/>
    <col min="2078" max="2304" width="8.88671875" style="15"/>
    <col min="2305" max="2325" width="3.77734375" style="15" customWidth="1"/>
    <col min="2326" max="2329" width="8.77734375" style="15" customWidth="1"/>
    <col min="2330" max="2330" width="5.77734375" style="15" customWidth="1"/>
    <col min="2331" max="2331" width="6.21875" style="15" customWidth="1"/>
    <col min="2332" max="2332" width="7.88671875" style="15" customWidth="1"/>
    <col min="2333" max="2333" width="3.77734375" style="15" customWidth="1"/>
    <col min="2334" max="2560" width="8.88671875" style="15"/>
    <col min="2561" max="2581" width="3.77734375" style="15" customWidth="1"/>
    <col min="2582" max="2585" width="8.77734375" style="15" customWidth="1"/>
    <col min="2586" max="2586" width="5.77734375" style="15" customWidth="1"/>
    <col min="2587" max="2587" width="6.21875" style="15" customWidth="1"/>
    <col min="2588" max="2588" width="7.88671875" style="15" customWidth="1"/>
    <col min="2589" max="2589" width="3.77734375" style="15" customWidth="1"/>
    <col min="2590" max="2816" width="8.88671875" style="15"/>
    <col min="2817" max="2837" width="3.77734375" style="15" customWidth="1"/>
    <col min="2838" max="2841" width="8.77734375" style="15" customWidth="1"/>
    <col min="2842" max="2842" width="5.77734375" style="15" customWidth="1"/>
    <col min="2843" max="2843" width="6.21875" style="15" customWidth="1"/>
    <col min="2844" max="2844" width="7.88671875" style="15" customWidth="1"/>
    <col min="2845" max="2845" width="3.77734375" style="15" customWidth="1"/>
    <col min="2846" max="3072" width="8.88671875" style="15"/>
    <col min="3073" max="3093" width="3.77734375" style="15" customWidth="1"/>
    <col min="3094" max="3097" width="8.77734375" style="15" customWidth="1"/>
    <col min="3098" max="3098" width="5.77734375" style="15" customWidth="1"/>
    <col min="3099" max="3099" width="6.21875" style="15" customWidth="1"/>
    <col min="3100" max="3100" width="7.88671875" style="15" customWidth="1"/>
    <col min="3101" max="3101" width="3.77734375" style="15" customWidth="1"/>
    <col min="3102" max="3328" width="8.88671875" style="15"/>
    <col min="3329" max="3349" width="3.77734375" style="15" customWidth="1"/>
    <col min="3350" max="3353" width="8.77734375" style="15" customWidth="1"/>
    <col min="3354" max="3354" width="5.77734375" style="15" customWidth="1"/>
    <col min="3355" max="3355" width="6.21875" style="15" customWidth="1"/>
    <col min="3356" max="3356" width="7.88671875" style="15" customWidth="1"/>
    <col min="3357" max="3357" width="3.77734375" style="15" customWidth="1"/>
    <col min="3358" max="3584" width="8.88671875" style="15"/>
    <col min="3585" max="3605" width="3.77734375" style="15" customWidth="1"/>
    <col min="3606" max="3609" width="8.77734375" style="15" customWidth="1"/>
    <col min="3610" max="3610" width="5.77734375" style="15" customWidth="1"/>
    <col min="3611" max="3611" width="6.21875" style="15" customWidth="1"/>
    <col min="3612" max="3612" width="7.88671875" style="15" customWidth="1"/>
    <col min="3613" max="3613" width="3.77734375" style="15" customWidth="1"/>
    <col min="3614" max="3840" width="8.88671875" style="15"/>
    <col min="3841" max="3861" width="3.77734375" style="15" customWidth="1"/>
    <col min="3862" max="3865" width="8.77734375" style="15" customWidth="1"/>
    <col min="3866" max="3866" width="5.77734375" style="15" customWidth="1"/>
    <col min="3867" max="3867" width="6.21875" style="15" customWidth="1"/>
    <col min="3868" max="3868" width="7.88671875" style="15" customWidth="1"/>
    <col min="3869" max="3869" width="3.77734375" style="15" customWidth="1"/>
    <col min="3870" max="4096" width="8.88671875" style="15"/>
    <col min="4097" max="4117" width="3.77734375" style="15" customWidth="1"/>
    <col min="4118" max="4121" width="8.77734375" style="15" customWidth="1"/>
    <col min="4122" max="4122" width="5.77734375" style="15" customWidth="1"/>
    <col min="4123" max="4123" width="6.21875" style="15" customWidth="1"/>
    <col min="4124" max="4124" width="7.88671875" style="15" customWidth="1"/>
    <col min="4125" max="4125" width="3.77734375" style="15" customWidth="1"/>
    <col min="4126" max="4352" width="8.88671875" style="15"/>
    <col min="4353" max="4373" width="3.77734375" style="15" customWidth="1"/>
    <col min="4374" max="4377" width="8.77734375" style="15" customWidth="1"/>
    <col min="4378" max="4378" width="5.77734375" style="15" customWidth="1"/>
    <col min="4379" max="4379" width="6.21875" style="15" customWidth="1"/>
    <col min="4380" max="4380" width="7.88671875" style="15" customWidth="1"/>
    <col min="4381" max="4381" width="3.77734375" style="15" customWidth="1"/>
    <col min="4382" max="4608" width="8.88671875" style="15"/>
    <col min="4609" max="4629" width="3.77734375" style="15" customWidth="1"/>
    <col min="4630" max="4633" width="8.77734375" style="15" customWidth="1"/>
    <col min="4634" max="4634" width="5.77734375" style="15" customWidth="1"/>
    <col min="4635" max="4635" width="6.21875" style="15" customWidth="1"/>
    <col min="4636" max="4636" width="7.88671875" style="15" customWidth="1"/>
    <col min="4637" max="4637" width="3.77734375" style="15" customWidth="1"/>
    <col min="4638" max="4864" width="8.88671875" style="15"/>
    <col min="4865" max="4885" width="3.77734375" style="15" customWidth="1"/>
    <col min="4886" max="4889" width="8.77734375" style="15" customWidth="1"/>
    <col min="4890" max="4890" width="5.77734375" style="15" customWidth="1"/>
    <col min="4891" max="4891" width="6.21875" style="15" customWidth="1"/>
    <col min="4892" max="4892" width="7.88671875" style="15" customWidth="1"/>
    <col min="4893" max="4893" width="3.77734375" style="15" customWidth="1"/>
    <col min="4894" max="5120" width="8.88671875" style="15"/>
    <col min="5121" max="5141" width="3.77734375" style="15" customWidth="1"/>
    <col min="5142" max="5145" width="8.77734375" style="15" customWidth="1"/>
    <col min="5146" max="5146" width="5.77734375" style="15" customWidth="1"/>
    <col min="5147" max="5147" width="6.21875" style="15" customWidth="1"/>
    <col min="5148" max="5148" width="7.88671875" style="15" customWidth="1"/>
    <col min="5149" max="5149" width="3.77734375" style="15" customWidth="1"/>
    <col min="5150" max="5376" width="8.88671875" style="15"/>
    <col min="5377" max="5397" width="3.77734375" style="15" customWidth="1"/>
    <col min="5398" max="5401" width="8.77734375" style="15" customWidth="1"/>
    <col min="5402" max="5402" width="5.77734375" style="15" customWidth="1"/>
    <col min="5403" max="5403" width="6.21875" style="15" customWidth="1"/>
    <col min="5404" max="5404" width="7.88671875" style="15" customWidth="1"/>
    <col min="5405" max="5405" width="3.77734375" style="15" customWidth="1"/>
    <col min="5406" max="5632" width="8.88671875" style="15"/>
    <col min="5633" max="5653" width="3.77734375" style="15" customWidth="1"/>
    <col min="5654" max="5657" width="8.77734375" style="15" customWidth="1"/>
    <col min="5658" max="5658" width="5.77734375" style="15" customWidth="1"/>
    <col min="5659" max="5659" width="6.21875" style="15" customWidth="1"/>
    <col min="5660" max="5660" width="7.88671875" style="15" customWidth="1"/>
    <col min="5661" max="5661" width="3.77734375" style="15" customWidth="1"/>
    <col min="5662" max="5888" width="8.88671875" style="15"/>
    <col min="5889" max="5909" width="3.77734375" style="15" customWidth="1"/>
    <col min="5910" max="5913" width="8.77734375" style="15" customWidth="1"/>
    <col min="5914" max="5914" width="5.77734375" style="15" customWidth="1"/>
    <col min="5915" max="5915" width="6.21875" style="15" customWidth="1"/>
    <col min="5916" max="5916" width="7.88671875" style="15" customWidth="1"/>
    <col min="5917" max="5917" width="3.77734375" style="15" customWidth="1"/>
    <col min="5918" max="6144" width="8.88671875" style="15"/>
    <col min="6145" max="6165" width="3.77734375" style="15" customWidth="1"/>
    <col min="6166" max="6169" width="8.77734375" style="15" customWidth="1"/>
    <col min="6170" max="6170" width="5.77734375" style="15" customWidth="1"/>
    <col min="6171" max="6171" width="6.21875" style="15" customWidth="1"/>
    <col min="6172" max="6172" width="7.88671875" style="15" customWidth="1"/>
    <col min="6173" max="6173" width="3.77734375" style="15" customWidth="1"/>
    <col min="6174" max="6400" width="8.88671875" style="15"/>
    <col min="6401" max="6421" width="3.77734375" style="15" customWidth="1"/>
    <col min="6422" max="6425" width="8.77734375" style="15" customWidth="1"/>
    <col min="6426" max="6426" width="5.77734375" style="15" customWidth="1"/>
    <col min="6427" max="6427" width="6.21875" style="15" customWidth="1"/>
    <col min="6428" max="6428" width="7.88671875" style="15" customWidth="1"/>
    <col min="6429" max="6429" width="3.77734375" style="15" customWidth="1"/>
    <col min="6430" max="6656" width="8.88671875" style="15"/>
    <col min="6657" max="6677" width="3.77734375" style="15" customWidth="1"/>
    <col min="6678" max="6681" width="8.77734375" style="15" customWidth="1"/>
    <col min="6682" max="6682" width="5.77734375" style="15" customWidth="1"/>
    <col min="6683" max="6683" width="6.21875" style="15" customWidth="1"/>
    <col min="6684" max="6684" width="7.88671875" style="15" customWidth="1"/>
    <col min="6685" max="6685" width="3.77734375" style="15" customWidth="1"/>
    <col min="6686" max="6912" width="8.88671875" style="15"/>
    <col min="6913" max="6933" width="3.77734375" style="15" customWidth="1"/>
    <col min="6934" max="6937" width="8.77734375" style="15" customWidth="1"/>
    <col min="6938" max="6938" width="5.77734375" style="15" customWidth="1"/>
    <col min="6939" max="6939" width="6.21875" style="15" customWidth="1"/>
    <col min="6940" max="6940" width="7.88671875" style="15" customWidth="1"/>
    <col min="6941" max="6941" width="3.77734375" style="15" customWidth="1"/>
    <col min="6942" max="7168" width="8.88671875" style="15"/>
    <col min="7169" max="7189" width="3.77734375" style="15" customWidth="1"/>
    <col min="7190" max="7193" width="8.77734375" style="15" customWidth="1"/>
    <col min="7194" max="7194" width="5.77734375" style="15" customWidth="1"/>
    <col min="7195" max="7195" width="6.21875" style="15" customWidth="1"/>
    <col min="7196" max="7196" width="7.88671875" style="15" customWidth="1"/>
    <col min="7197" max="7197" width="3.77734375" style="15" customWidth="1"/>
    <col min="7198" max="7424" width="8.88671875" style="15"/>
    <col min="7425" max="7445" width="3.77734375" style="15" customWidth="1"/>
    <col min="7446" max="7449" width="8.77734375" style="15" customWidth="1"/>
    <col min="7450" max="7450" width="5.77734375" style="15" customWidth="1"/>
    <col min="7451" max="7451" width="6.21875" style="15" customWidth="1"/>
    <col min="7452" max="7452" width="7.88671875" style="15" customWidth="1"/>
    <col min="7453" max="7453" width="3.77734375" style="15" customWidth="1"/>
    <col min="7454" max="7680" width="8.88671875" style="15"/>
    <col min="7681" max="7701" width="3.77734375" style="15" customWidth="1"/>
    <col min="7702" max="7705" width="8.77734375" style="15" customWidth="1"/>
    <col min="7706" max="7706" width="5.77734375" style="15" customWidth="1"/>
    <col min="7707" max="7707" width="6.21875" style="15" customWidth="1"/>
    <col min="7708" max="7708" width="7.88671875" style="15" customWidth="1"/>
    <col min="7709" max="7709" width="3.77734375" style="15" customWidth="1"/>
    <col min="7710" max="7936" width="8.88671875" style="15"/>
    <col min="7937" max="7957" width="3.77734375" style="15" customWidth="1"/>
    <col min="7958" max="7961" width="8.77734375" style="15" customWidth="1"/>
    <col min="7962" max="7962" width="5.77734375" style="15" customWidth="1"/>
    <col min="7963" max="7963" width="6.21875" style="15" customWidth="1"/>
    <col min="7964" max="7964" width="7.88671875" style="15" customWidth="1"/>
    <col min="7965" max="7965" width="3.77734375" style="15" customWidth="1"/>
    <col min="7966" max="8192" width="8.88671875" style="15"/>
    <col min="8193" max="8213" width="3.77734375" style="15" customWidth="1"/>
    <col min="8214" max="8217" width="8.77734375" style="15" customWidth="1"/>
    <col min="8218" max="8218" width="5.77734375" style="15" customWidth="1"/>
    <col min="8219" max="8219" width="6.21875" style="15" customWidth="1"/>
    <col min="8220" max="8220" width="7.88671875" style="15" customWidth="1"/>
    <col min="8221" max="8221" width="3.77734375" style="15" customWidth="1"/>
    <col min="8222" max="8448" width="8.88671875" style="15"/>
    <col min="8449" max="8469" width="3.77734375" style="15" customWidth="1"/>
    <col min="8470" max="8473" width="8.77734375" style="15" customWidth="1"/>
    <col min="8474" max="8474" width="5.77734375" style="15" customWidth="1"/>
    <col min="8475" max="8475" width="6.21875" style="15" customWidth="1"/>
    <col min="8476" max="8476" width="7.88671875" style="15" customWidth="1"/>
    <col min="8477" max="8477" width="3.77734375" style="15" customWidth="1"/>
    <col min="8478" max="8704" width="8.88671875" style="15"/>
    <col min="8705" max="8725" width="3.77734375" style="15" customWidth="1"/>
    <col min="8726" max="8729" width="8.77734375" style="15" customWidth="1"/>
    <col min="8730" max="8730" width="5.77734375" style="15" customWidth="1"/>
    <col min="8731" max="8731" width="6.21875" style="15" customWidth="1"/>
    <col min="8732" max="8732" width="7.88671875" style="15" customWidth="1"/>
    <col min="8733" max="8733" width="3.77734375" style="15" customWidth="1"/>
    <col min="8734" max="8960" width="8.88671875" style="15"/>
    <col min="8961" max="8981" width="3.77734375" style="15" customWidth="1"/>
    <col min="8982" max="8985" width="8.77734375" style="15" customWidth="1"/>
    <col min="8986" max="8986" width="5.77734375" style="15" customWidth="1"/>
    <col min="8987" max="8987" width="6.21875" style="15" customWidth="1"/>
    <col min="8988" max="8988" width="7.88671875" style="15" customWidth="1"/>
    <col min="8989" max="8989" width="3.77734375" style="15" customWidth="1"/>
    <col min="8990" max="9216" width="8.88671875" style="15"/>
    <col min="9217" max="9237" width="3.77734375" style="15" customWidth="1"/>
    <col min="9238" max="9241" width="8.77734375" style="15" customWidth="1"/>
    <col min="9242" max="9242" width="5.77734375" style="15" customWidth="1"/>
    <col min="9243" max="9243" width="6.21875" style="15" customWidth="1"/>
    <col min="9244" max="9244" width="7.88671875" style="15" customWidth="1"/>
    <col min="9245" max="9245" width="3.77734375" style="15" customWidth="1"/>
    <col min="9246" max="9472" width="8.88671875" style="15"/>
    <col min="9473" max="9493" width="3.77734375" style="15" customWidth="1"/>
    <col min="9494" max="9497" width="8.77734375" style="15" customWidth="1"/>
    <col min="9498" max="9498" width="5.77734375" style="15" customWidth="1"/>
    <col min="9499" max="9499" width="6.21875" style="15" customWidth="1"/>
    <col min="9500" max="9500" width="7.88671875" style="15" customWidth="1"/>
    <col min="9501" max="9501" width="3.77734375" style="15" customWidth="1"/>
    <col min="9502" max="9728" width="8.88671875" style="15"/>
    <col min="9729" max="9749" width="3.77734375" style="15" customWidth="1"/>
    <col min="9750" max="9753" width="8.77734375" style="15" customWidth="1"/>
    <col min="9754" max="9754" width="5.77734375" style="15" customWidth="1"/>
    <col min="9755" max="9755" width="6.21875" style="15" customWidth="1"/>
    <col min="9756" max="9756" width="7.88671875" style="15" customWidth="1"/>
    <col min="9757" max="9757" width="3.77734375" style="15" customWidth="1"/>
    <col min="9758" max="9984" width="8.88671875" style="15"/>
    <col min="9985" max="10005" width="3.77734375" style="15" customWidth="1"/>
    <col min="10006" max="10009" width="8.77734375" style="15" customWidth="1"/>
    <col min="10010" max="10010" width="5.77734375" style="15" customWidth="1"/>
    <col min="10011" max="10011" width="6.21875" style="15" customWidth="1"/>
    <col min="10012" max="10012" width="7.88671875" style="15" customWidth="1"/>
    <col min="10013" max="10013" width="3.77734375" style="15" customWidth="1"/>
    <col min="10014" max="10240" width="8.88671875" style="15"/>
    <col min="10241" max="10261" width="3.77734375" style="15" customWidth="1"/>
    <col min="10262" max="10265" width="8.77734375" style="15" customWidth="1"/>
    <col min="10266" max="10266" width="5.77734375" style="15" customWidth="1"/>
    <col min="10267" max="10267" width="6.21875" style="15" customWidth="1"/>
    <col min="10268" max="10268" width="7.88671875" style="15" customWidth="1"/>
    <col min="10269" max="10269" width="3.77734375" style="15" customWidth="1"/>
    <col min="10270" max="10496" width="8.88671875" style="15"/>
    <col min="10497" max="10517" width="3.77734375" style="15" customWidth="1"/>
    <col min="10518" max="10521" width="8.77734375" style="15" customWidth="1"/>
    <col min="10522" max="10522" width="5.77734375" style="15" customWidth="1"/>
    <col min="10523" max="10523" width="6.21875" style="15" customWidth="1"/>
    <col min="10524" max="10524" width="7.88671875" style="15" customWidth="1"/>
    <col min="10525" max="10525" width="3.77734375" style="15" customWidth="1"/>
    <col min="10526" max="10752" width="8.88671875" style="15"/>
    <col min="10753" max="10773" width="3.77734375" style="15" customWidth="1"/>
    <col min="10774" max="10777" width="8.77734375" style="15" customWidth="1"/>
    <col min="10778" max="10778" width="5.77734375" style="15" customWidth="1"/>
    <col min="10779" max="10779" width="6.21875" style="15" customWidth="1"/>
    <col min="10780" max="10780" width="7.88671875" style="15" customWidth="1"/>
    <col min="10781" max="10781" width="3.77734375" style="15" customWidth="1"/>
    <col min="10782" max="11008" width="8.88671875" style="15"/>
    <col min="11009" max="11029" width="3.77734375" style="15" customWidth="1"/>
    <col min="11030" max="11033" width="8.77734375" style="15" customWidth="1"/>
    <col min="11034" max="11034" width="5.77734375" style="15" customWidth="1"/>
    <col min="11035" max="11035" width="6.21875" style="15" customWidth="1"/>
    <col min="11036" max="11036" width="7.88671875" style="15" customWidth="1"/>
    <col min="11037" max="11037" width="3.77734375" style="15" customWidth="1"/>
    <col min="11038" max="11264" width="8.88671875" style="15"/>
    <col min="11265" max="11285" width="3.77734375" style="15" customWidth="1"/>
    <col min="11286" max="11289" width="8.77734375" style="15" customWidth="1"/>
    <col min="11290" max="11290" width="5.77734375" style="15" customWidth="1"/>
    <col min="11291" max="11291" width="6.21875" style="15" customWidth="1"/>
    <col min="11292" max="11292" width="7.88671875" style="15" customWidth="1"/>
    <col min="11293" max="11293" width="3.77734375" style="15" customWidth="1"/>
    <col min="11294" max="11520" width="8.88671875" style="15"/>
    <col min="11521" max="11541" width="3.77734375" style="15" customWidth="1"/>
    <col min="11542" max="11545" width="8.77734375" style="15" customWidth="1"/>
    <col min="11546" max="11546" width="5.77734375" style="15" customWidth="1"/>
    <col min="11547" max="11547" width="6.21875" style="15" customWidth="1"/>
    <col min="11548" max="11548" width="7.88671875" style="15" customWidth="1"/>
    <col min="11549" max="11549" width="3.77734375" style="15" customWidth="1"/>
    <col min="11550" max="11776" width="8.88671875" style="15"/>
    <col min="11777" max="11797" width="3.77734375" style="15" customWidth="1"/>
    <col min="11798" max="11801" width="8.77734375" style="15" customWidth="1"/>
    <col min="11802" max="11802" width="5.77734375" style="15" customWidth="1"/>
    <col min="11803" max="11803" width="6.21875" style="15" customWidth="1"/>
    <col min="11804" max="11804" width="7.88671875" style="15" customWidth="1"/>
    <col min="11805" max="11805" width="3.77734375" style="15" customWidth="1"/>
    <col min="11806" max="12032" width="8.88671875" style="15"/>
    <col min="12033" max="12053" width="3.77734375" style="15" customWidth="1"/>
    <col min="12054" max="12057" width="8.77734375" style="15" customWidth="1"/>
    <col min="12058" max="12058" width="5.77734375" style="15" customWidth="1"/>
    <col min="12059" max="12059" width="6.21875" style="15" customWidth="1"/>
    <col min="12060" max="12060" width="7.88671875" style="15" customWidth="1"/>
    <col min="12061" max="12061" width="3.77734375" style="15" customWidth="1"/>
    <col min="12062" max="12288" width="8.88671875" style="15"/>
    <col min="12289" max="12309" width="3.77734375" style="15" customWidth="1"/>
    <col min="12310" max="12313" width="8.77734375" style="15" customWidth="1"/>
    <col min="12314" max="12314" width="5.77734375" style="15" customWidth="1"/>
    <col min="12315" max="12315" width="6.21875" style="15" customWidth="1"/>
    <col min="12316" max="12316" width="7.88671875" style="15" customWidth="1"/>
    <col min="12317" max="12317" width="3.77734375" style="15" customWidth="1"/>
    <col min="12318" max="12544" width="8.88671875" style="15"/>
    <col min="12545" max="12565" width="3.77734375" style="15" customWidth="1"/>
    <col min="12566" max="12569" width="8.77734375" style="15" customWidth="1"/>
    <col min="12570" max="12570" width="5.77734375" style="15" customWidth="1"/>
    <col min="12571" max="12571" width="6.21875" style="15" customWidth="1"/>
    <col min="12572" max="12572" width="7.88671875" style="15" customWidth="1"/>
    <col min="12573" max="12573" width="3.77734375" style="15" customWidth="1"/>
    <col min="12574" max="12800" width="8.88671875" style="15"/>
    <col min="12801" max="12821" width="3.77734375" style="15" customWidth="1"/>
    <col min="12822" max="12825" width="8.77734375" style="15" customWidth="1"/>
    <col min="12826" max="12826" width="5.77734375" style="15" customWidth="1"/>
    <col min="12827" max="12827" width="6.21875" style="15" customWidth="1"/>
    <col min="12828" max="12828" width="7.88671875" style="15" customWidth="1"/>
    <col min="12829" max="12829" width="3.77734375" style="15" customWidth="1"/>
    <col min="12830" max="13056" width="8.88671875" style="15"/>
    <col min="13057" max="13077" width="3.77734375" style="15" customWidth="1"/>
    <col min="13078" max="13081" width="8.77734375" style="15" customWidth="1"/>
    <col min="13082" max="13082" width="5.77734375" style="15" customWidth="1"/>
    <col min="13083" max="13083" width="6.21875" style="15" customWidth="1"/>
    <col min="13084" max="13084" width="7.88671875" style="15" customWidth="1"/>
    <col min="13085" max="13085" width="3.77734375" style="15" customWidth="1"/>
    <col min="13086" max="13312" width="8.88671875" style="15"/>
    <col min="13313" max="13333" width="3.77734375" style="15" customWidth="1"/>
    <col min="13334" max="13337" width="8.77734375" style="15" customWidth="1"/>
    <col min="13338" max="13338" width="5.77734375" style="15" customWidth="1"/>
    <col min="13339" max="13339" width="6.21875" style="15" customWidth="1"/>
    <col min="13340" max="13340" width="7.88671875" style="15" customWidth="1"/>
    <col min="13341" max="13341" width="3.77734375" style="15" customWidth="1"/>
    <col min="13342" max="13568" width="8.88671875" style="15"/>
    <col min="13569" max="13589" width="3.77734375" style="15" customWidth="1"/>
    <col min="13590" max="13593" width="8.77734375" style="15" customWidth="1"/>
    <col min="13594" max="13594" width="5.77734375" style="15" customWidth="1"/>
    <col min="13595" max="13595" width="6.21875" style="15" customWidth="1"/>
    <col min="13596" max="13596" width="7.88671875" style="15" customWidth="1"/>
    <col min="13597" max="13597" width="3.77734375" style="15" customWidth="1"/>
    <col min="13598" max="13824" width="8.88671875" style="15"/>
    <col min="13825" max="13845" width="3.77734375" style="15" customWidth="1"/>
    <col min="13846" max="13849" width="8.77734375" style="15" customWidth="1"/>
    <col min="13850" max="13850" width="5.77734375" style="15" customWidth="1"/>
    <col min="13851" max="13851" width="6.21875" style="15" customWidth="1"/>
    <col min="13852" max="13852" width="7.88671875" style="15" customWidth="1"/>
    <col min="13853" max="13853" width="3.77734375" style="15" customWidth="1"/>
    <col min="13854" max="14080" width="8.88671875" style="15"/>
    <col min="14081" max="14101" width="3.77734375" style="15" customWidth="1"/>
    <col min="14102" max="14105" width="8.77734375" style="15" customWidth="1"/>
    <col min="14106" max="14106" width="5.77734375" style="15" customWidth="1"/>
    <col min="14107" max="14107" width="6.21875" style="15" customWidth="1"/>
    <col min="14108" max="14108" width="7.88671875" style="15" customWidth="1"/>
    <col min="14109" max="14109" width="3.77734375" style="15" customWidth="1"/>
    <col min="14110" max="14336" width="8.88671875" style="15"/>
    <col min="14337" max="14357" width="3.77734375" style="15" customWidth="1"/>
    <col min="14358" max="14361" width="8.77734375" style="15" customWidth="1"/>
    <col min="14362" max="14362" width="5.77734375" style="15" customWidth="1"/>
    <col min="14363" max="14363" width="6.21875" style="15" customWidth="1"/>
    <col min="14364" max="14364" width="7.88671875" style="15" customWidth="1"/>
    <col min="14365" max="14365" width="3.77734375" style="15" customWidth="1"/>
    <col min="14366" max="14592" width="8.88671875" style="15"/>
    <col min="14593" max="14613" width="3.77734375" style="15" customWidth="1"/>
    <col min="14614" max="14617" width="8.77734375" style="15" customWidth="1"/>
    <col min="14618" max="14618" width="5.77734375" style="15" customWidth="1"/>
    <col min="14619" max="14619" width="6.21875" style="15" customWidth="1"/>
    <col min="14620" max="14620" width="7.88671875" style="15" customWidth="1"/>
    <col min="14621" max="14621" width="3.77734375" style="15" customWidth="1"/>
    <col min="14622" max="14848" width="8.88671875" style="15"/>
    <col min="14849" max="14869" width="3.77734375" style="15" customWidth="1"/>
    <col min="14870" max="14873" width="8.77734375" style="15" customWidth="1"/>
    <col min="14874" max="14874" width="5.77734375" style="15" customWidth="1"/>
    <col min="14875" max="14875" width="6.21875" style="15" customWidth="1"/>
    <col min="14876" max="14876" width="7.88671875" style="15" customWidth="1"/>
    <col min="14877" max="14877" width="3.77734375" style="15" customWidth="1"/>
    <col min="14878" max="15104" width="8.88671875" style="15"/>
    <col min="15105" max="15125" width="3.77734375" style="15" customWidth="1"/>
    <col min="15126" max="15129" width="8.77734375" style="15" customWidth="1"/>
    <col min="15130" max="15130" width="5.77734375" style="15" customWidth="1"/>
    <col min="15131" max="15131" width="6.21875" style="15" customWidth="1"/>
    <col min="15132" max="15132" width="7.88671875" style="15" customWidth="1"/>
    <col min="15133" max="15133" width="3.77734375" style="15" customWidth="1"/>
    <col min="15134" max="15360" width="8.88671875" style="15"/>
    <col min="15361" max="15381" width="3.77734375" style="15" customWidth="1"/>
    <col min="15382" max="15385" width="8.77734375" style="15" customWidth="1"/>
    <col min="15386" max="15386" width="5.77734375" style="15" customWidth="1"/>
    <col min="15387" max="15387" width="6.21875" style="15" customWidth="1"/>
    <col min="15388" max="15388" width="7.88671875" style="15" customWidth="1"/>
    <col min="15389" max="15389" width="3.77734375" style="15" customWidth="1"/>
    <col min="15390" max="15616" width="8.88671875" style="15"/>
    <col min="15617" max="15637" width="3.77734375" style="15" customWidth="1"/>
    <col min="15638" max="15641" width="8.77734375" style="15" customWidth="1"/>
    <col min="15642" max="15642" width="5.77734375" style="15" customWidth="1"/>
    <col min="15643" max="15643" width="6.21875" style="15" customWidth="1"/>
    <col min="15644" max="15644" width="7.88671875" style="15" customWidth="1"/>
    <col min="15645" max="15645" width="3.77734375" style="15" customWidth="1"/>
    <col min="15646" max="15872" width="8.88671875" style="15"/>
    <col min="15873" max="15893" width="3.77734375" style="15" customWidth="1"/>
    <col min="15894" max="15897" width="8.77734375" style="15" customWidth="1"/>
    <col min="15898" max="15898" width="5.77734375" style="15" customWidth="1"/>
    <col min="15899" max="15899" width="6.21875" style="15" customWidth="1"/>
    <col min="15900" max="15900" width="7.88671875" style="15" customWidth="1"/>
    <col min="15901" max="15901" width="3.77734375" style="15" customWidth="1"/>
    <col min="15902" max="16128" width="8.88671875" style="15"/>
    <col min="16129" max="16149" width="3.77734375" style="15" customWidth="1"/>
    <col min="16150" max="16153" width="8.77734375" style="15" customWidth="1"/>
    <col min="16154" max="16154" width="5.77734375" style="15" customWidth="1"/>
    <col min="16155" max="16155" width="6.21875" style="15" customWidth="1"/>
    <col min="16156" max="16156" width="7.88671875" style="15" customWidth="1"/>
    <col min="16157" max="16157" width="3.77734375" style="15" customWidth="1"/>
    <col min="16158" max="16383" width="8.88671875" style="15"/>
    <col min="16384" max="16384" width="8.88671875" style="15" customWidth="1"/>
  </cols>
  <sheetData>
    <row r="1" spans="1:27" ht="24.95" customHeight="1" x14ac:dyDescent="0.15">
      <c r="A1" s="36" t="s">
        <v>13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45" t="s">
        <v>53</v>
      </c>
      <c r="V1" s="12" t="s">
        <v>14</v>
      </c>
      <c r="W1" s="12" t="s">
        <v>9</v>
      </c>
      <c r="X1" s="13" t="s">
        <v>10</v>
      </c>
      <c r="Y1" s="12" t="s">
        <v>5</v>
      </c>
      <c r="Z1" s="14" t="s">
        <v>1</v>
      </c>
    </row>
    <row r="2" spans="1:27" ht="21" customHeight="1" x14ac:dyDescent="0.15">
      <c r="A2" s="118">
        <v>1</v>
      </c>
      <c r="B2" s="119"/>
      <c r="C2" s="33"/>
      <c r="D2" s="82" t="s">
        <v>201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16">
        <f>SUM(W2:Y2)</f>
        <v>18112546.886100002</v>
      </c>
      <c r="W2" s="16">
        <f>SUM(W3:W159)</f>
        <v>2274483</v>
      </c>
      <c r="X2" s="16">
        <f>SUM(X3:X159)</f>
        <v>3610630.8861000002</v>
      </c>
      <c r="Y2" s="16">
        <f>SUM(Y3:Y159)</f>
        <v>12227433</v>
      </c>
      <c r="Z2" s="32"/>
      <c r="AA2" s="15" t="str">
        <f>IF(W2+X2+Y2=V2,"O.K","N.G")</f>
        <v>O.K</v>
      </c>
    </row>
    <row r="3" spans="1:27" ht="21" customHeight="1" x14ac:dyDescent="0.15">
      <c r="A3" s="34" t="s">
        <v>155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122"/>
      <c r="O3" s="122"/>
      <c r="P3" s="30"/>
      <c r="Q3" s="30"/>
      <c r="R3" s="30"/>
      <c r="S3" s="30"/>
      <c r="T3" s="30"/>
      <c r="U3" s="30"/>
      <c r="V3" s="18"/>
      <c r="W3" s="18"/>
      <c r="X3" s="31"/>
      <c r="Y3" s="18"/>
      <c r="Z3" s="20"/>
    </row>
    <row r="4" spans="1:27" ht="21" customHeight="1" x14ac:dyDescent="0.15">
      <c r="A4" s="54"/>
      <c r="B4" s="117">
        <v>479.54</v>
      </c>
      <c r="C4" s="117"/>
      <c r="D4" s="24" t="s">
        <v>85</v>
      </c>
      <c r="E4" s="50" t="s">
        <v>36</v>
      </c>
      <c r="F4" s="110">
        <f>자재조서!D4</f>
        <v>1410</v>
      </c>
      <c r="G4" s="110"/>
      <c r="H4" s="50" t="s">
        <v>86</v>
      </c>
      <c r="I4" s="116">
        <f>CEILING(B4*F4,1)</f>
        <v>676152</v>
      </c>
      <c r="J4" s="116"/>
      <c r="K4" s="55" t="s">
        <v>87</v>
      </c>
      <c r="L4" s="50"/>
      <c r="M4" s="50"/>
      <c r="N4" s="50"/>
      <c r="O4" s="50"/>
      <c r="P4" s="50"/>
      <c r="Q4" s="50"/>
      <c r="R4" s="50"/>
      <c r="S4" s="51"/>
      <c r="T4" s="51"/>
      <c r="U4" s="59"/>
      <c r="V4" s="18">
        <f>SUM(W4:Y4)</f>
        <v>676152</v>
      </c>
      <c r="W4" s="18">
        <f>I4</f>
        <v>676152</v>
      </c>
      <c r="X4" s="31">
        <v>0</v>
      </c>
      <c r="Y4" s="18">
        <v>0</v>
      </c>
      <c r="Z4" s="20"/>
    </row>
    <row r="5" spans="1:27" ht="21" customHeight="1" x14ac:dyDescent="0.15">
      <c r="A5" s="54"/>
      <c r="B5" s="51"/>
      <c r="C5" s="51"/>
      <c r="D5" s="50"/>
      <c r="E5" s="50"/>
      <c r="F5" s="50"/>
      <c r="G5" s="50"/>
      <c r="H5" s="50"/>
      <c r="I5" s="60"/>
      <c r="J5" s="60"/>
      <c r="K5" s="50"/>
      <c r="L5" s="50"/>
      <c r="M5" s="50"/>
      <c r="N5" s="50"/>
      <c r="O5" s="50"/>
      <c r="P5" s="50"/>
      <c r="Q5" s="50"/>
      <c r="R5" s="50"/>
      <c r="S5" s="51"/>
      <c r="T5" s="51"/>
      <c r="U5" s="59"/>
      <c r="V5" s="18"/>
      <c r="W5" s="18"/>
      <c r="X5" s="31"/>
      <c r="Y5" s="18"/>
      <c r="Z5" s="20"/>
    </row>
    <row r="6" spans="1:27" ht="21" customHeight="1" x14ac:dyDescent="0.15">
      <c r="A6" s="54" t="s">
        <v>156</v>
      </c>
      <c r="B6" s="51"/>
      <c r="C6" s="51"/>
      <c r="D6" s="50"/>
      <c r="E6" s="51"/>
      <c r="F6" s="51"/>
      <c r="G6" s="51"/>
      <c r="H6" s="51"/>
      <c r="I6" s="65"/>
      <c r="J6" s="65"/>
      <c r="K6" s="50"/>
      <c r="L6" s="50"/>
      <c r="M6" s="50"/>
      <c r="N6" s="50"/>
      <c r="O6" s="50"/>
      <c r="P6" s="50"/>
      <c r="Q6" s="50"/>
      <c r="R6" s="50"/>
      <c r="S6" s="51"/>
      <c r="T6" s="51"/>
      <c r="U6" s="59"/>
      <c r="V6" s="18"/>
      <c r="W6" s="18"/>
      <c r="X6" s="31"/>
      <c r="Y6" s="18"/>
      <c r="Z6" s="20"/>
    </row>
    <row r="7" spans="1:27" ht="21" customHeight="1" x14ac:dyDescent="0.15">
      <c r="A7" s="54"/>
      <c r="B7" s="117">
        <v>200.93</v>
      </c>
      <c r="C7" s="117"/>
      <c r="D7" s="24" t="s">
        <v>85</v>
      </c>
      <c r="E7" s="50" t="s">
        <v>36</v>
      </c>
      <c r="F7" s="110">
        <f>자재조서!D5</f>
        <v>1470</v>
      </c>
      <c r="G7" s="110"/>
      <c r="H7" s="50" t="s">
        <v>86</v>
      </c>
      <c r="I7" s="116">
        <f>CEILING(B7*F7,1)</f>
        <v>295368</v>
      </c>
      <c r="J7" s="116"/>
      <c r="K7" s="55" t="s">
        <v>87</v>
      </c>
      <c r="L7" s="50"/>
      <c r="M7" s="50"/>
      <c r="N7" s="50"/>
      <c r="O7" s="50"/>
      <c r="P7" s="50"/>
      <c r="Q7" s="50"/>
      <c r="R7" s="50"/>
      <c r="S7" s="51"/>
      <c r="T7" s="51"/>
      <c r="U7" s="59"/>
      <c r="V7" s="18">
        <f>SUM(W7:Y7)</f>
        <v>295368</v>
      </c>
      <c r="W7" s="18">
        <f>I7</f>
        <v>295368</v>
      </c>
      <c r="X7" s="52">
        <v>0</v>
      </c>
      <c r="Y7" s="18">
        <v>0</v>
      </c>
      <c r="Z7" s="20"/>
    </row>
    <row r="8" spans="1:27" ht="21" customHeight="1" x14ac:dyDescent="0.15">
      <c r="A8" s="54"/>
      <c r="B8" s="51"/>
      <c r="C8" s="51"/>
      <c r="D8" s="50"/>
      <c r="E8" s="50"/>
      <c r="F8" s="50"/>
      <c r="G8" s="50"/>
      <c r="H8" s="50"/>
      <c r="I8" s="60"/>
      <c r="J8" s="60"/>
      <c r="K8" s="50"/>
      <c r="L8" s="50"/>
      <c r="M8" s="50"/>
      <c r="N8" s="50"/>
      <c r="O8" s="50"/>
      <c r="P8" s="50"/>
      <c r="Q8" s="50"/>
      <c r="R8" s="50"/>
      <c r="S8" s="51"/>
      <c r="T8" s="51"/>
      <c r="U8" s="59"/>
      <c r="V8" s="18"/>
      <c r="W8" s="18"/>
      <c r="X8" s="31"/>
      <c r="Y8" s="18"/>
      <c r="Z8" s="20"/>
    </row>
    <row r="9" spans="1:27" ht="21" customHeight="1" x14ac:dyDescent="0.15">
      <c r="A9" s="54" t="s">
        <v>157</v>
      </c>
      <c r="B9" s="51"/>
      <c r="C9" s="51"/>
      <c r="D9" s="50"/>
      <c r="E9" s="51"/>
      <c r="F9" s="51"/>
      <c r="G9" s="51"/>
      <c r="H9" s="51"/>
      <c r="I9" s="65"/>
      <c r="J9" s="65"/>
      <c r="K9" s="53"/>
      <c r="L9" s="50"/>
      <c r="M9" s="50"/>
      <c r="N9" s="50"/>
      <c r="O9" s="50"/>
      <c r="P9" s="53"/>
      <c r="Q9" s="53"/>
      <c r="R9" s="22"/>
      <c r="S9" s="52"/>
      <c r="T9" s="52"/>
      <c r="U9" s="59"/>
      <c r="V9" s="18"/>
      <c r="W9" s="18"/>
      <c r="X9" s="31"/>
      <c r="Y9" s="18"/>
      <c r="Z9" s="20"/>
    </row>
    <row r="10" spans="1:27" ht="21" customHeight="1" x14ac:dyDescent="0.15">
      <c r="A10" s="54"/>
      <c r="B10" s="117">
        <v>390.55</v>
      </c>
      <c r="C10" s="117"/>
      <c r="D10" s="24" t="s">
        <v>85</v>
      </c>
      <c r="E10" s="50" t="s">
        <v>36</v>
      </c>
      <c r="F10" s="110">
        <f>자재조서!D6</f>
        <v>1470</v>
      </c>
      <c r="G10" s="110"/>
      <c r="H10" s="50" t="s">
        <v>86</v>
      </c>
      <c r="I10" s="116">
        <f>CEILING(B10*F10,1)</f>
        <v>574109</v>
      </c>
      <c r="J10" s="116"/>
      <c r="K10" s="55" t="s">
        <v>87</v>
      </c>
      <c r="L10" s="50"/>
      <c r="T10" s="52"/>
      <c r="U10" s="59"/>
      <c r="V10" s="18">
        <f>SUM(W10:Y10)</f>
        <v>574109</v>
      </c>
      <c r="W10" s="18">
        <f>I10</f>
        <v>574109</v>
      </c>
      <c r="X10" s="52">
        <v>0</v>
      </c>
      <c r="Y10" s="18">
        <v>0</v>
      </c>
      <c r="Z10" s="20"/>
    </row>
    <row r="11" spans="1:27" ht="21" customHeight="1" x14ac:dyDescent="0.15">
      <c r="A11" s="54"/>
      <c r="B11" s="51"/>
      <c r="C11" s="51"/>
      <c r="D11" s="50"/>
      <c r="E11" s="50"/>
      <c r="F11" s="50"/>
      <c r="G11" s="50"/>
      <c r="H11" s="50"/>
      <c r="I11" s="60"/>
      <c r="J11" s="60"/>
      <c r="K11" s="50"/>
      <c r="L11" s="50"/>
      <c r="M11" s="50"/>
      <c r="N11" s="50"/>
      <c r="O11" s="50"/>
      <c r="P11" s="50"/>
      <c r="Q11" s="50"/>
      <c r="R11" s="50"/>
      <c r="S11" s="51"/>
      <c r="T11" s="51"/>
      <c r="U11" s="59"/>
      <c r="V11" s="18"/>
      <c r="W11" s="18"/>
      <c r="X11" s="31"/>
      <c r="Y11" s="18"/>
      <c r="Z11" s="20"/>
    </row>
    <row r="12" spans="1:27" ht="21" customHeight="1" x14ac:dyDescent="0.15">
      <c r="A12" s="54" t="s">
        <v>158</v>
      </c>
      <c r="B12" s="51"/>
      <c r="C12" s="51"/>
      <c r="D12" s="50"/>
      <c r="E12" s="51"/>
      <c r="F12" s="51"/>
      <c r="G12" s="51"/>
      <c r="H12" s="51"/>
      <c r="I12" s="65"/>
      <c r="J12" s="65"/>
      <c r="K12" s="53"/>
      <c r="L12" s="50"/>
      <c r="M12" s="50"/>
      <c r="N12" s="50"/>
      <c r="O12" s="50"/>
      <c r="P12" s="50"/>
      <c r="Q12" s="50"/>
      <c r="R12" s="50"/>
      <c r="S12" s="51"/>
      <c r="T12" s="51"/>
      <c r="U12" s="59"/>
      <c r="V12" s="18"/>
      <c r="W12" s="18"/>
      <c r="X12" s="31"/>
      <c r="Y12" s="18"/>
      <c r="Z12" s="20"/>
    </row>
    <row r="13" spans="1:27" ht="21" customHeight="1" x14ac:dyDescent="0.15">
      <c r="A13" s="54"/>
      <c r="B13" s="117">
        <v>1.94</v>
      </c>
      <c r="C13" s="117"/>
      <c r="D13" s="24" t="s">
        <v>85</v>
      </c>
      <c r="E13" s="50" t="s">
        <v>36</v>
      </c>
      <c r="F13" s="110">
        <f>자재조서!D7</f>
        <v>113384</v>
      </c>
      <c r="G13" s="110"/>
      <c r="H13" s="50" t="s">
        <v>86</v>
      </c>
      <c r="I13" s="116">
        <f>CEILING(B13*F13,1)</f>
        <v>219965</v>
      </c>
      <c r="J13" s="116"/>
      <c r="K13" s="55" t="s">
        <v>87</v>
      </c>
      <c r="S13" s="51"/>
      <c r="T13" s="51"/>
      <c r="U13" s="59"/>
      <c r="V13" s="18">
        <f>SUM(W13:Y13)</f>
        <v>219965</v>
      </c>
      <c r="W13" s="18">
        <f>I13</f>
        <v>219965</v>
      </c>
      <c r="X13" s="52">
        <v>0</v>
      </c>
      <c r="Y13" s="18">
        <v>0</v>
      </c>
      <c r="Z13" s="20"/>
    </row>
    <row r="14" spans="1:27" ht="21" customHeight="1" x14ac:dyDescent="0.15">
      <c r="A14" s="54"/>
      <c r="B14" s="51"/>
      <c r="C14" s="51"/>
      <c r="D14" s="50"/>
      <c r="E14" s="50"/>
      <c r="F14" s="50"/>
      <c r="G14" s="50"/>
      <c r="H14" s="50"/>
      <c r="I14" s="60"/>
      <c r="J14" s="60"/>
      <c r="K14" s="50"/>
      <c r="L14" s="50"/>
      <c r="M14" s="50"/>
      <c r="N14" s="50"/>
      <c r="O14" s="50"/>
      <c r="P14" s="50"/>
      <c r="Q14" s="50"/>
      <c r="R14" s="50"/>
      <c r="S14" s="51"/>
      <c r="T14" s="51"/>
      <c r="U14" s="59"/>
      <c r="V14" s="18"/>
      <c r="W14" s="18"/>
      <c r="X14" s="31"/>
      <c r="Y14" s="18"/>
      <c r="Z14" s="20"/>
    </row>
    <row r="15" spans="1:27" ht="21" customHeight="1" x14ac:dyDescent="0.15">
      <c r="A15" s="54" t="s">
        <v>159</v>
      </c>
      <c r="B15" s="51"/>
      <c r="C15" s="51"/>
      <c r="D15" s="50"/>
      <c r="E15" s="51"/>
      <c r="F15" s="51"/>
      <c r="G15" s="51"/>
      <c r="H15" s="51"/>
      <c r="I15" s="65"/>
      <c r="J15" s="65"/>
      <c r="K15" s="50"/>
      <c r="L15" s="50"/>
      <c r="M15" s="50"/>
      <c r="N15" s="50"/>
      <c r="O15" s="50"/>
      <c r="P15" s="50"/>
      <c r="Q15" s="50"/>
      <c r="R15" s="50"/>
      <c r="S15" s="51"/>
      <c r="T15" s="51"/>
      <c r="U15" s="59"/>
      <c r="V15" s="18"/>
      <c r="W15" s="18"/>
      <c r="X15" s="31"/>
      <c r="Y15" s="18"/>
      <c r="Z15" s="20"/>
    </row>
    <row r="16" spans="1:27" ht="21" customHeight="1" x14ac:dyDescent="0.15">
      <c r="A16" s="54"/>
      <c r="B16" s="117">
        <v>1.94</v>
      </c>
      <c r="C16" s="117"/>
      <c r="D16" s="24" t="s">
        <v>85</v>
      </c>
      <c r="E16" s="50" t="s">
        <v>36</v>
      </c>
      <c r="F16" s="110">
        <f>자재조서!D8</f>
        <v>113384</v>
      </c>
      <c r="G16" s="110"/>
      <c r="H16" s="50" t="s">
        <v>86</v>
      </c>
      <c r="I16" s="116">
        <f>CEILING(B16*F16,1)</f>
        <v>219965</v>
      </c>
      <c r="J16" s="116"/>
      <c r="K16" s="55" t="s">
        <v>87</v>
      </c>
      <c r="S16" s="51"/>
      <c r="T16" s="51"/>
      <c r="U16" s="59"/>
      <c r="V16" s="18">
        <f>SUM(W16:Y16)</f>
        <v>219965</v>
      </c>
      <c r="W16" s="18">
        <f>I16</f>
        <v>219965</v>
      </c>
      <c r="X16" s="52">
        <v>0</v>
      </c>
      <c r="Y16" s="18">
        <v>0</v>
      </c>
      <c r="Z16" s="20"/>
    </row>
    <row r="17" spans="1:26" ht="21" customHeight="1" x14ac:dyDescent="0.15">
      <c r="A17" s="54"/>
      <c r="B17" s="51"/>
      <c r="C17" s="51"/>
      <c r="D17" s="50"/>
      <c r="E17" s="51"/>
      <c r="F17" s="51"/>
      <c r="G17" s="51"/>
      <c r="H17" s="51"/>
      <c r="I17" s="65"/>
      <c r="J17" s="65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9"/>
      <c r="V17" s="18"/>
      <c r="W17" s="18"/>
      <c r="X17" s="31"/>
      <c r="Y17" s="18"/>
      <c r="Z17" s="20"/>
    </row>
    <row r="18" spans="1:26" ht="21" customHeight="1" x14ac:dyDescent="0.15">
      <c r="A18" s="54" t="s">
        <v>160</v>
      </c>
      <c r="B18" s="51"/>
      <c r="C18" s="51"/>
      <c r="D18" s="50"/>
      <c r="E18" s="51"/>
      <c r="F18" s="51"/>
      <c r="G18" s="51"/>
      <c r="H18" s="51"/>
      <c r="I18" s="65"/>
      <c r="J18" s="65"/>
      <c r="K18" s="52"/>
      <c r="L18" s="50"/>
      <c r="M18" s="50"/>
      <c r="N18" s="50"/>
      <c r="O18" s="50"/>
      <c r="P18" s="52"/>
      <c r="Q18" s="52"/>
      <c r="R18" s="22"/>
      <c r="S18" s="52"/>
      <c r="T18" s="52"/>
      <c r="U18" s="59"/>
      <c r="V18" s="18"/>
      <c r="W18" s="18"/>
      <c r="X18" s="31"/>
      <c r="Y18" s="18"/>
      <c r="Z18" s="20"/>
    </row>
    <row r="19" spans="1:26" ht="21" customHeight="1" x14ac:dyDescent="0.15">
      <c r="A19" s="54"/>
      <c r="B19" s="117">
        <v>15.84</v>
      </c>
      <c r="C19" s="117"/>
      <c r="D19" s="24" t="s">
        <v>85</v>
      </c>
      <c r="E19" s="50" t="s">
        <v>36</v>
      </c>
      <c r="F19" s="110">
        <f>자재조서!D9</f>
        <v>1450</v>
      </c>
      <c r="G19" s="110"/>
      <c r="H19" s="50" t="s">
        <v>86</v>
      </c>
      <c r="I19" s="116">
        <f>CEILING(B19*F19,1)</f>
        <v>22968</v>
      </c>
      <c r="J19" s="116"/>
      <c r="K19" s="55" t="s">
        <v>87</v>
      </c>
      <c r="S19" s="52"/>
      <c r="T19" s="52"/>
      <c r="U19" s="59"/>
      <c r="V19" s="18">
        <f>SUM(W19:Y19)</f>
        <v>22968</v>
      </c>
      <c r="W19" s="18">
        <f>I19</f>
        <v>22968</v>
      </c>
      <c r="X19" s="52">
        <v>0</v>
      </c>
      <c r="Y19" s="18">
        <v>0</v>
      </c>
      <c r="Z19" s="20"/>
    </row>
    <row r="20" spans="1:26" ht="21" customHeight="1" x14ac:dyDescent="0.15">
      <c r="A20" s="54"/>
      <c r="B20" s="51"/>
      <c r="C20" s="51"/>
      <c r="D20" s="50"/>
      <c r="E20" s="51"/>
      <c r="F20" s="51"/>
      <c r="G20" s="51"/>
      <c r="H20" s="51"/>
      <c r="I20" s="65"/>
      <c r="J20" s="65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9"/>
      <c r="V20" s="18"/>
      <c r="W20" s="18"/>
      <c r="X20" s="31"/>
      <c r="Y20" s="18"/>
      <c r="Z20" s="20"/>
    </row>
    <row r="21" spans="1:26" ht="21" customHeight="1" x14ac:dyDescent="0.15">
      <c r="A21" s="54" t="s">
        <v>161</v>
      </c>
      <c r="B21" s="51"/>
      <c r="C21" s="51"/>
      <c r="D21" s="50"/>
      <c r="E21" s="51"/>
      <c r="F21" s="51"/>
      <c r="G21" s="51"/>
      <c r="H21" s="51"/>
      <c r="I21" s="65"/>
      <c r="J21" s="65"/>
      <c r="K21" s="52"/>
      <c r="L21" s="50"/>
      <c r="M21" s="50"/>
      <c r="N21" s="50"/>
      <c r="O21" s="50"/>
      <c r="P21" s="52"/>
      <c r="Q21" s="52"/>
      <c r="R21" s="22"/>
      <c r="S21" s="52"/>
      <c r="T21" s="52"/>
      <c r="U21" s="59"/>
      <c r="V21" s="18"/>
      <c r="W21" s="18"/>
      <c r="X21" s="52"/>
      <c r="Y21" s="18"/>
      <c r="Z21" s="20"/>
    </row>
    <row r="22" spans="1:26" ht="21" customHeight="1" x14ac:dyDescent="0.15">
      <c r="A22" s="54"/>
      <c r="B22" s="117">
        <v>6.64</v>
      </c>
      <c r="C22" s="117"/>
      <c r="D22" s="24" t="s">
        <v>85</v>
      </c>
      <c r="E22" s="50" t="s">
        <v>36</v>
      </c>
      <c r="F22" s="110">
        <f>자재조서!D10</f>
        <v>1360</v>
      </c>
      <c r="G22" s="110"/>
      <c r="H22" s="50" t="s">
        <v>86</v>
      </c>
      <c r="I22" s="116">
        <f>CEILING(B22*F22,1)</f>
        <v>9031</v>
      </c>
      <c r="J22" s="116"/>
      <c r="K22" s="55" t="s">
        <v>87</v>
      </c>
      <c r="S22" s="52"/>
      <c r="T22" s="52"/>
      <c r="U22" s="59"/>
      <c r="V22" s="18">
        <f>SUM(W22:Y22)</f>
        <v>9031</v>
      </c>
      <c r="W22" s="18">
        <f>I22</f>
        <v>9031</v>
      </c>
      <c r="X22" s="52">
        <v>0</v>
      </c>
      <c r="Y22" s="18">
        <v>0</v>
      </c>
      <c r="Z22" s="20"/>
    </row>
    <row r="23" spans="1:26" s="81" customFormat="1" ht="21" customHeight="1" x14ac:dyDescent="0.15">
      <c r="A23" s="83"/>
      <c r="B23" s="84"/>
      <c r="C23" s="84"/>
      <c r="D23" s="88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5"/>
      <c r="W23" s="85"/>
      <c r="X23" s="86"/>
      <c r="Y23" s="85"/>
      <c r="Z23" s="87"/>
    </row>
    <row r="24" spans="1:26" ht="21" customHeight="1" x14ac:dyDescent="0.15">
      <c r="A24" s="54" t="s">
        <v>162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88"/>
      <c r="O24" s="88"/>
      <c r="P24" s="51"/>
      <c r="Q24" s="51"/>
      <c r="R24" s="51"/>
      <c r="S24" s="51"/>
      <c r="T24" s="51"/>
      <c r="U24" s="51"/>
      <c r="V24" s="18"/>
      <c r="W24" s="18"/>
      <c r="X24" s="52"/>
      <c r="Y24" s="18"/>
      <c r="Z24" s="20"/>
    </row>
    <row r="25" spans="1:26" ht="21" customHeight="1" x14ac:dyDescent="0.15">
      <c r="A25" s="54"/>
      <c r="B25" s="110">
        <v>8</v>
      </c>
      <c r="C25" s="110"/>
      <c r="D25" s="15" t="s">
        <v>88</v>
      </c>
      <c r="E25" s="50" t="s">
        <v>36</v>
      </c>
      <c r="F25" s="110">
        <f>자재조서!D11</f>
        <v>437</v>
      </c>
      <c r="G25" s="110"/>
      <c r="H25" s="50" t="s">
        <v>86</v>
      </c>
      <c r="I25" s="116">
        <f>CEILING(B25*F25,1)</f>
        <v>3496</v>
      </c>
      <c r="J25" s="116"/>
      <c r="K25" s="55" t="s">
        <v>87</v>
      </c>
      <c r="L25" s="50"/>
      <c r="M25" s="50"/>
      <c r="N25" s="51"/>
      <c r="O25" s="51"/>
      <c r="P25" s="50"/>
      <c r="Q25" s="50"/>
      <c r="R25" s="50"/>
      <c r="S25" s="51"/>
      <c r="T25" s="51"/>
      <c r="U25" s="59"/>
      <c r="V25" s="18">
        <f>SUM(W25:Y25)</f>
        <v>3496</v>
      </c>
      <c r="W25" s="18">
        <f>I25</f>
        <v>3496</v>
      </c>
      <c r="X25" s="52">
        <v>0</v>
      </c>
      <c r="Y25" s="18">
        <v>0</v>
      </c>
      <c r="Z25" s="20"/>
    </row>
    <row r="26" spans="1:26" ht="21" customHeight="1" x14ac:dyDescent="0.15">
      <c r="A26" s="54"/>
      <c r="B26" s="51"/>
      <c r="C26" s="51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1"/>
      <c r="O26" s="51"/>
      <c r="P26" s="50"/>
      <c r="Q26" s="50"/>
      <c r="R26" s="50"/>
      <c r="S26" s="51"/>
      <c r="T26" s="51"/>
      <c r="U26" s="59"/>
      <c r="V26" s="18"/>
      <c r="W26" s="18"/>
      <c r="X26" s="52"/>
      <c r="Y26" s="18"/>
      <c r="Z26" s="20"/>
    </row>
    <row r="27" spans="1:26" ht="21" customHeight="1" x14ac:dyDescent="0.15">
      <c r="A27" s="54" t="s">
        <v>163</v>
      </c>
      <c r="B27" s="51"/>
      <c r="C27" s="51"/>
      <c r="D27" s="50"/>
      <c r="E27" s="51"/>
      <c r="F27" s="51"/>
      <c r="G27" s="51"/>
      <c r="H27" s="51"/>
      <c r="I27" s="51"/>
      <c r="J27" s="51"/>
      <c r="K27" s="52"/>
      <c r="L27" s="50"/>
      <c r="M27" s="50"/>
      <c r="N27" s="51"/>
      <c r="O27" s="51"/>
      <c r="P27" s="52"/>
      <c r="Q27" s="52"/>
      <c r="R27" s="22"/>
      <c r="S27" s="52"/>
      <c r="T27" s="52"/>
      <c r="U27" s="59"/>
      <c r="V27" s="18"/>
      <c r="W27" s="18"/>
      <c r="X27" s="52"/>
      <c r="Y27" s="18"/>
      <c r="Z27" s="20"/>
    </row>
    <row r="28" spans="1:26" ht="21" customHeight="1" x14ac:dyDescent="0.15">
      <c r="A28" s="54"/>
      <c r="B28" s="117">
        <v>22.97</v>
      </c>
      <c r="C28" s="117"/>
      <c r="D28" s="24" t="s">
        <v>85</v>
      </c>
      <c r="E28" s="50" t="s">
        <v>36</v>
      </c>
      <c r="F28" s="110">
        <f>자재조서!D12</f>
        <v>4350</v>
      </c>
      <c r="G28" s="110"/>
      <c r="H28" s="50" t="s">
        <v>86</v>
      </c>
      <c r="I28" s="116">
        <f>CEILING(B28*F28,1)</f>
        <v>99920</v>
      </c>
      <c r="J28" s="116"/>
      <c r="K28" s="55" t="s">
        <v>87</v>
      </c>
      <c r="N28" s="51"/>
      <c r="O28" s="51"/>
      <c r="S28" s="52"/>
      <c r="T28" s="52"/>
      <c r="U28" s="59"/>
      <c r="V28" s="18">
        <f>SUM(W28:Y28)</f>
        <v>99920</v>
      </c>
      <c r="W28" s="18">
        <f>I28</f>
        <v>99920</v>
      </c>
      <c r="X28" s="52">
        <v>0</v>
      </c>
      <c r="Y28" s="18">
        <v>0</v>
      </c>
      <c r="Z28" s="20"/>
    </row>
    <row r="29" spans="1:26" ht="21" customHeight="1" x14ac:dyDescent="0.15">
      <c r="A29" s="54"/>
      <c r="B29" s="51"/>
      <c r="C29" s="51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1"/>
      <c r="O29" s="51"/>
      <c r="P29" s="50"/>
      <c r="Q29" s="50"/>
      <c r="R29" s="50"/>
      <c r="S29" s="51"/>
      <c r="T29" s="51"/>
      <c r="U29" s="59"/>
      <c r="V29" s="18"/>
      <c r="W29" s="18"/>
      <c r="X29" s="52"/>
      <c r="Y29" s="18"/>
      <c r="Z29" s="20"/>
    </row>
    <row r="30" spans="1:26" ht="21" customHeight="1" x14ac:dyDescent="0.15">
      <c r="A30" s="54" t="s">
        <v>164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18"/>
      <c r="W30" s="18"/>
      <c r="X30" s="52"/>
      <c r="Y30" s="18"/>
      <c r="Z30" s="20"/>
    </row>
    <row r="31" spans="1:26" ht="21" customHeight="1" x14ac:dyDescent="0.15">
      <c r="A31" s="54"/>
      <c r="B31" s="117">
        <v>4.54</v>
      </c>
      <c r="C31" s="117"/>
      <c r="D31" s="24" t="s">
        <v>85</v>
      </c>
      <c r="E31" s="50" t="s">
        <v>36</v>
      </c>
      <c r="F31" s="110">
        <f>자재조서!D13</f>
        <v>840</v>
      </c>
      <c r="G31" s="110"/>
      <c r="H31" s="50" t="s">
        <v>86</v>
      </c>
      <c r="I31" s="116">
        <f>CEILING(B31*F31,1)</f>
        <v>3814</v>
      </c>
      <c r="J31" s="116"/>
      <c r="K31" s="55" t="s">
        <v>87</v>
      </c>
      <c r="L31" s="50"/>
      <c r="M31" s="50"/>
      <c r="N31" s="51"/>
      <c r="O31" s="51"/>
      <c r="P31" s="50"/>
      <c r="Q31" s="50"/>
      <c r="R31" s="50"/>
      <c r="S31" s="51"/>
      <c r="T31" s="51"/>
      <c r="U31" s="59"/>
      <c r="V31" s="18">
        <f>SUM(W31:Y31)</f>
        <v>3814</v>
      </c>
      <c r="W31" s="18">
        <f>I31</f>
        <v>3814</v>
      </c>
      <c r="X31" s="52">
        <v>0</v>
      </c>
      <c r="Y31" s="18">
        <v>0</v>
      </c>
      <c r="Z31" s="20"/>
    </row>
    <row r="32" spans="1:26" ht="21" customHeight="1" x14ac:dyDescent="0.15">
      <c r="A32" s="54"/>
      <c r="B32" s="51"/>
      <c r="C32" s="51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1"/>
      <c r="O32" s="51"/>
      <c r="P32" s="50"/>
      <c r="Q32" s="50"/>
      <c r="R32" s="50"/>
      <c r="S32" s="51"/>
      <c r="T32" s="51"/>
      <c r="U32" s="59"/>
      <c r="V32" s="18"/>
      <c r="W32" s="18"/>
      <c r="X32" s="52"/>
      <c r="Y32" s="18"/>
      <c r="Z32" s="20"/>
    </row>
    <row r="33" spans="1:26" s="81" customFormat="1" ht="21" customHeight="1" x14ac:dyDescent="0.15">
      <c r="A33" s="83"/>
      <c r="B33" s="84"/>
      <c r="C33" s="84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4"/>
      <c r="O33" s="84"/>
      <c r="P33" s="88"/>
      <c r="Q33" s="88"/>
      <c r="R33" s="88"/>
      <c r="S33" s="84"/>
      <c r="T33" s="84"/>
      <c r="U33" s="84"/>
      <c r="V33" s="85"/>
      <c r="W33" s="85"/>
      <c r="X33" s="86"/>
      <c r="Y33" s="85"/>
      <c r="Z33" s="87"/>
    </row>
    <row r="34" spans="1:26" ht="21" customHeight="1" x14ac:dyDescent="0.15">
      <c r="A34" s="54" t="s">
        <v>165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18"/>
      <c r="W34" s="18"/>
      <c r="X34" s="52"/>
      <c r="Y34" s="18"/>
      <c r="Z34" s="20"/>
    </row>
    <row r="35" spans="1:26" ht="21" customHeight="1" x14ac:dyDescent="0.15">
      <c r="A35" s="54"/>
      <c r="B35" s="117">
        <v>0.66</v>
      </c>
      <c r="C35" s="117"/>
      <c r="D35" s="24" t="s">
        <v>85</v>
      </c>
      <c r="E35" s="50" t="s">
        <v>36</v>
      </c>
      <c r="F35" s="110">
        <f>자재조서!D14</f>
        <v>840</v>
      </c>
      <c r="G35" s="110"/>
      <c r="H35" s="50" t="s">
        <v>86</v>
      </c>
      <c r="I35" s="116">
        <f>CEILING(B35*F35,1)</f>
        <v>555</v>
      </c>
      <c r="J35" s="116"/>
      <c r="K35" s="55" t="s">
        <v>87</v>
      </c>
      <c r="L35" s="50"/>
      <c r="M35" s="50"/>
      <c r="N35" s="51"/>
      <c r="O35" s="51"/>
      <c r="P35" s="50"/>
      <c r="Q35" s="50"/>
      <c r="R35" s="50"/>
      <c r="S35" s="51"/>
      <c r="T35" s="51"/>
      <c r="U35" s="59"/>
      <c r="V35" s="18">
        <f>SUM(W35:Y35)</f>
        <v>555</v>
      </c>
      <c r="W35" s="18">
        <f>I35</f>
        <v>555</v>
      </c>
      <c r="X35" s="52">
        <v>0</v>
      </c>
      <c r="Y35" s="18">
        <v>0</v>
      </c>
      <c r="Z35" s="20"/>
    </row>
    <row r="36" spans="1:26" ht="21" customHeight="1" x14ac:dyDescent="0.15">
      <c r="A36" s="54"/>
      <c r="B36" s="51"/>
      <c r="C36" s="51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  <c r="O36" s="51"/>
      <c r="P36" s="50"/>
      <c r="Q36" s="50"/>
      <c r="R36" s="50"/>
      <c r="S36" s="51"/>
      <c r="T36" s="51"/>
      <c r="U36" s="59"/>
      <c r="V36" s="18"/>
      <c r="W36" s="18"/>
      <c r="X36" s="52"/>
      <c r="Y36" s="18"/>
      <c r="Z36" s="20"/>
    </row>
    <row r="37" spans="1:26" ht="21" customHeight="1" x14ac:dyDescent="0.15">
      <c r="A37" s="54" t="s">
        <v>166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18"/>
      <c r="W37" s="18"/>
      <c r="X37" s="52"/>
      <c r="Y37" s="18"/>
      <c r="Z37" s="20"/>
    </row>
    <row r="38" spans="1:26" ht="21" customHeight="1" x14ac:dyDescent="0.15">
      <c r="A38" s="54"/>
      <c r="B38" s="117">
        <v>0.66</v>
      </c>
      <c r="C38" s="117"/>
      <c r="D38" s="24" t="s">
        <v>85</v>
      </c>
      <c r="E38" s="50" t="s">
        <v>36</v>
      </c>
      <c r="F38" s="110">
        <f>자재조서!D15</f>
        <v>840</v>
      </c>
      <c r="G38" s="110"/>
      <c r="H38" s="50" t="s">
        <v>86</v>
      </c>
      <c r="I38" s="116">
        <f>CEILING(B38*F38,1)</f>
        <v>555</v>
      </c>
      <c r="J38" s="116"/>
      <c r="K38" s="55" t="s">
        <v>87</v>
      </c>
      <c r="L38" s="50"/>
      <c r="M38" s="50"/>
      <c r="N38" s="51"/>
      <c r="O38" s="51"/>
      <c r="P38" s="50"/>
      <c r="Q38" s="50"/>
      <c r="R38" s="50"/>
      <c r="S38" s="51"/>
      <c r="T38" s="51"/>
      <c r="U38" s="59"/>
      <c r="V38" s="18">
        <f>SUM(W38:Y38)</f>
        <v>555</v>
      </c>
      <c r="W38" s="18">
        <f>I38</f>
        <v>555</v>
      </c>
      <c r="X38" s="52">
        <v>0</v>
      </c>
      <c r="Y38" s="18">
        <v>0</v>
      </c>
      <c r="Z38" s="20"/>
    </row>
    <row r="39" spans="1:26" ht="21" customHeight="1" x14ac:dyDescent="0.15">
      <c r="A39" s="54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9"/>
      <c r="V39" s="18"/>
      <c r="W39" s="18"/>
      <c r="X39" s="52"/>
      <c r="Y39" s="18"/>
      <c r="Z39" s="20"/>
    </row>
    <row r="40" spans="1:26" ht="21" customHeight="1" x14ac:dyDescent="0.15">
      <c r="A40" s="54" t="s">
        <v>167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18"/>
      <c r="W40" s="18"/>
      <c r="X40" s="52"/>
      <c r="Y40" s="18"/>
      <c r="Z40" s="20"/>
    </row>
    <row r="41" spans="1:26" ht="21" customHeight="1" x14ac:dyDescent="0.15">
      <c r="A41" s="54"/>
      <c r="B41" s="117">
        <v>1.27</v>
      </c>
      <c r="C41" s="117"/>
      <c r="D41" s="24" t="s">
        <v>85</v>
      </c>
      <c r="E41" s="50" t="s">
        <v>36</v>
      </c>
      <c r="F41" s="110">
        <f>자재조서!D16</f>
        <v>880</v>
      </c>
      <c r="G41" s="110"/>
      <c r="H41" s="50" t="s">
        <v>86</v>
      </c>
      <c r="I41" s="116">
        <f>CEILING(B41*F41,1)</f>
        <v>1118</v>
      </c>
      <c r="J41" s="116"/>
      <c r="K41" s="55" t="s">
        <v>87</v>
      </c>
      <c r="L41" s="50"/>
      <c r="M41" s="50"/>
      <c r="N41" s="51"/>
      <c r="O41" s="51"/>
      <c r="P41" s="50"/>
      <c r="Q41" s="50"/>
      <c r="R41" s="50"/>
      <c r="S41" s="51"/>
      <c r="T41" s="51"/>
      <c r="U41" s="59"/>
      <c r="V41" s="18">
        <f>SUM(W41:Y41)</f>
        <v>1118</v>
      </c>
      <c r="W41" s="18">
        <f>I41</f>
        <v>1118</v>
      </c>
      <c r="X41" s="52">
        <v>0</v>
      </c>
      <c r="Y41" s="18">
        <v>0</v>
      </c>
      <c r="Z41" s="20"/>
    </row>
    <row r="42" spans="1:26" ht="21" customHeight="1" x14ac:dyDescent="0.15">
      <c r="A42" s="54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9"/>
      <c r="V42" s="18"/>
      <c r="W42" s="18"/>
      <c r="X42" s="52"/>
      <c r="Y42" s="18"/>
      <c r="Z42" s="20"/>
    </row>
    <row r="43" spans="1:26" ht="21" customHeight="1" x14ac:dyDescent="0.15">
      <c r="A43" s="54" t="s">
        <v>168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18"/>
      <c r="W43" s="18"/>
      <c r="X43" s="52"/>
      <c r="Y43" s="18"/>
      <c r="Z43" s="20"/>
    </row>
    <row r="44" spans="1:26" ht="21" customHeight="1" x14ac:dyDescent="0.15">
      <c r="A44" s="54"/>
      <c r="B44" s="117">
        <v>1.82</v>
      </c>
      <c r="C44" s="117"/>
      <c r="D44" s="24" t="s">
        <v>89</v>
      </c>
      <c r="E44" s="50" t="s">
        <v>36</v>
      </c>
      <c r="F44" s="110">
        <f>자재조서!D17</f>
        <v>21083</v>
      </c>
      <c r="G44" s="110"/>
      <c r="H44" s="50" t="s">
        <v>86</v>
      </c>
      <c r="I44" s="116">
        <f>CEILING(B44*F44,1)</f>
        <v>38372</v>
      </c>
      <c r="J44" s="116"/>
      <c r="K44" s="55" t="s">
        <v>87</v>
      </c>
      <c r="L44" s="50"/>
      <c r="M44" s="50"/>
      <c r="N44" s="51"/>
      <c r="O44" s="51"/>
      <c r="P44" s="50"/>
      <c r="Q44" s="50"/>
      <c r="R44" s="50"/>
      <c r="S44" s="51"/>
      <c r="T44" s="51"/>
      <c r="U44" s="59"/>
      <c r="V44" s="18">
        <f>SUM(W44:Y44)</f>
        <v>38372</v>
      </c>
      <c r="W44" s="18">
        <f>I44</f>
        <v>38372</v>
      </c>
      <c r="X44" s="52">
        <v>0</v>
      </c>
      <c r="Y44" s="18">
        <v>0</v>
      </c>
      <c r="Z44" s="20"/>
    </row>
    <row r="45" spans="1:26" s="81" customFormat="1" ht="21" customHeight="1" x14ac:dyDescent="0.15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5"/>
      <c r="W45" s="85"/>
      <c r="X45" s="86"/>
      <c r="Y45" s="85"/>
      <c r="Z45" s="87"/>
    </row>
    <row r="46" spans="1:26" ht="21" customHeight="1" x14ac:dyDescent="0.15">
      <c r="A46" s="54" t="s">
        <v>169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18"/>
      <c r="W46" s="18"/>
      <c r="X46" s="52"/>
      <c r="Y46" s="18"/>
      <c r="Z46" s="20"/>
    </row>
    <row r="47" spans="1:26" ht="21" customHeight="1" x14ac:dyDescent="0.15">
      <c r="A47" s="54"/>
      <c r="B47" s="117">
        <v>1.82</v>
      </c>
      <c r="C47" s="117"/>
      <c r="D47" s="24" t="s">
        <v>89</v>
      </c>
      <c r="E47" s="50" t="s">
        <v>36</v>
      </c>
      <c r="F47" s="110">
        <f>자재조서!D18</f>
        <v>11640</v>
      </c>
      <c r="G47" s="110"/>
      <c r="H47" s="50" t="s">
        <v>86</v>
      </c>
      <c r="I47" s="116">
        <f>CEILING(B47*F47,1)</f>
        <v>21185</v>
      </c>
      <c r="J47" s="116"/>
      <c r="K47" s="55" t="s">
        <v>87</v>
      </c>
      <c r="L47" s="50"/>
      <c r="M47" s="50"/>
      <c r="N47" s="51"/>
      <c r="O47" s="51"/>
      <c r="P47" s="50"/>
      <c r="Q47" s="50"/>
      <c r="R47" s="50"/>
      <c r="S47" s="51"/>
      <c r="T47" s="51"/>
      <c r="U47" s="59"/>
      <c r="V47" s="18">
        <f>SUM(W47:Y47)</f>
        <v>21185</v>
      </c>
      <c r="W47" s="18">
        <f>I47</f>
        <v>21185</v>
      </c>
      <c r="X47" s="52">
        <v>0</v>
      </c>
      <c r="Y47" s="18">
        <v>0</v>
      </c>
      <c r="Z47" s="20"/>
    </row>
    <row r="48" spans="1:26" ht="21" customHeight="1" x14ac:dyDescent="0.15">
      <c r="A48" s="54"/>
      <c r="B48" s="51"/>
      <c r="C48" s="51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1"/>
      <c r="O48" s="51"/>
      <c r="P48" s="50"/>
      <c r="Q48" s="50"/>
      <c r="R48" s="50"/>
      <c r="S48" s="51"/>
      <c r="T48" s="51"/>
      <c r="U48" s="59"/>
      <c r="V48" s="18"/>
      <c r="W48" s="18"/>
      <c r="X48" s="52"/>
      <c r="Y48" s="18"/>
      <c r="Z48" s="20"/>
    </row>
    <row r="49" spans="1:26" ht="21" customHeight="1" x14ac:dyDescent="0.15">
      <c r="A49" s="54" t="s">
        <v>170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18"/>
      <c r="W49" s="18"/>
      <c r="X49" s="52"/>
      <c r="Y49" s="18"/>
      <c r="Z49" s="20"/>
    </row>
    <row r="50" spans="1:26" ht="21" customHeight="1" x14ac:dyDescent="0.15">
      <c r="A50" s="54"/>
      <c r="B50" s="117">
        <v>1.82</v>
      </c>
      <c r="C50" s="117"/>
      <c r="D50" s="24" t="s">
        <v>89</v>
      </c>
      <c r="E50" s="50" t="s">
        <v>36</v>
      </c>
      <c r="F50" s="110">
        <f>자재조서!D19</f>
        <v>14413</v>
      </c>
      <c r="G50" s="110"/>
      <c r="H50" s="50" t="s">
        <v>86</v>
      </c>
      <c r="I50" s="116">
        <f>CEILING(B50*F50,1)</f>
        <v>26232</v>
      </c>
      <c r="J50" s="116"/>
      <c r="K50" s="55" t="s">
        <v>87</v>
      </c>
      <c r="L50" s="50"/>
      <c r="M50" s="50"/>
      <c r="N50" s="51"/>
      <c r="O50" s="51"/>
      <c r="P50" s="50"/>
      <c r="Q50" s="50"/>
      <c r="R50" s="50"/>
      <c r="S50" s="51"/>
      <c r="T50" s="51"/>
      <c r="U50" s="59"/>
      <c r="V50" s="18">
        <f>SUM(W50:Y50)</f>
        <v>26232</v>
      </c>
      <c r="W50" s="18">
        <f>I50</f>
        <v>26232</v>
      </c>
      <c r="X50" s="52">
        <v>0</v>
      </c>
      <c r="Y50" s="18">
        <v>0</v>
      </c>
      <c r="Z50" s="20"/>
    </row>
    <row r="51" spans="1:26" ht="21" customHeight="1" x14ac:dyDescent="0.15">
      <c r="A51" s="54"/>
      <c r="B51" s="51"/>
      <c r="C51" s="51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  <c r="O51" s="51"/>
      <c r="P51" s="50"/>
      <c r="Q51" s="50"/>
      <c r="R51" s="50"/>
      <c r="S51" s="51"/>
      <c r="T51" s="51"/>
      <c r="U51" s="59"/>
      <c r="V51" s="18"/>
      <c r="W51" s="18"/>
      <c r="X51" s="52"/>
      <c r="Y51" s="18"/>
      <c r="Z51" s="20"/>
    </row>
    <row r="52" spans="1:26" ht="21" customHeight="1" x14ac:dyDescent="0.15">
      <c r="A52" s="54" t="s">
        <v>171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18"/>
      <c r="W52" s="18"/>
      <c r="X52" s="52"/>
      <c r="Y52" s="18"/>
      <c r="Z52" s="20"/>
    </row>
    <row r="53" spans="1:26" ht="21" customHeight="1" x14ac:dyDescent="0.15">
      <c r="A53" s="54"/>
      <c r="B53" s="117">
        <v>1005.23</v>
      </c>
      <c r="C53" s="117"/>
      <c r="D53" s="24" t="s">
        <v>90</v>
      </c>
      <c r="E53" s="50" t="s">
        <v>36</v>
      </c>
      <c r="F53" s="110">
        <f>I54/1000</f>
        <v>44.554000000000002</v>
      </c>
      <c r="G53" s="110"/>
      <c r="H53" s="50" t="s">
        <v>86</v>
      </c>
      <c r="I53" s="116">
        <f>CEILING(B53*F53,1)</f>
        <v>44788</v>
      </c>
      <c r="J53" s="116"/>
      <c r="K53" s="55" t="s">
        <v>87</v>
      </c>
      <c r="L53" s="89" t="s">
        <v>200</v>
      </c>
      <c r="M53" s="50"/>
      <c r="N53" s="51"/>
      <c r="O53" s="51"/>
      <c r="P53" s="50"/>
      <c r="Q53" s="50"/>
      <c r="R53" s="50"/>
      <c r="S53" s="51"/>
      <c r="T53" s="51"/>
      <c r="U53" s="59"/>
      <c r="V53" s="18">
        <f>SUM(W53:Y53)</f>
        <v>44788</v>
      </c>
      <c r="W53" s="18">
        <f>I53</f>
        <v>44788</v>
      </c>
      <c r="X53" s="52">
        <v>0</v>
      </c>
      <c r="Y53" s="18">
        <v>0</v>
      </c>
      <c r="Z53" s="20"/>
    </row>
    <row r="54" spans="1:26" ht="21" customHeight="1" x14ac:dyDescent="0.15">
      <c r="A54" s="54"/>
      <c r="B54" s="117">
        <v>15.71</v>
      </c>
      <c r="C54" s="117"/>
      <c r="D54" s="24" t="s">
        <v>35</v>
      </c>
      <c r="E54" s="68" t="s">
        <v>36</v>
      </c>
      <c r="F54" s="110">
        <f>자재조서!D20</f>
        <v>2836</v>
      </c>
      <c r="G54" s="110"/>
      <c r="H54" s="68" t="s">
        <v>4</v>
      </c>
      <c r="I54" s="116">
        <f>CEILING(B54*F54,1)</f>
        <v>44554</v>
      </c>
      <c r="J54" s="116"/>
      <c r="K54" s="55" t="s">
        <v>52</v>
      </c>
      <c r="L54" s="55" t="s">
        <v>150</v>
      </c>
      <c r="M54" s="68"/>
      <c r="N54" s="69"/>
      <c r="O54" s="69"/>
      <c r="P54" s="68"/>
      <c r="Q54" s="68"/>
      <c r="R54" s="68"/>
      <c r="S54" s="69"/>
      <c r="T54" s="69"/>
      <c r="U54" s="59"/>
      <c r="V54" s="18"/>
      <c r="W54" s="18"/>
      <c r="X54" s="70"/>
      <c r="Y54" s="18"/>
      <c r="Z54" s="20"/>
    </row>
    <row r="55" spans="1:26" ht="21" customHeight="1" x14ac:dyDescent="0.15">
      <c r="A55" s="54"/>
      <c r="B55" s="51"/>
      <c r="C55" s="51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1"/>
      <c r="O55" s="51"/>
      <c r="P55" s="50"/>
      <c r="Q55" s="50"/>
      <c r="R55" s="50"/>
      <c r="S55" s="51"/>
      <c r="T55" s="51"/>
      <c r="U55" s="59"/>
      <c r="V55" s="18"/>
      <c r="W55" s="18"/>
      <c r="X55" s="52"/>
      <c r="Y55" s="18"/>
      <c r="Z55" s="20"/>
    </row>
    <row r="56" spans="1:26" ht="21" customHeight="1" x14ac:dyDescent="0.15">
      <c r="A56" s="54" t="s">
        <v>172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18"/>
      <c r="W56" s="18"/>
      <c r="X56" s="52"/>
      <c r="Y56" s="18"/>
      <c r="Z56" s="20"/>
    </row>
    <row r="57" spans="1:26" ht="21" customHeight="1" x14ac:dyDescent="0.15">
      <c r="A57" s="54"/>
      <c r="B57" s="117">
        <v>20.89</v>
      </c>
      <c r="C57" s="117"/>
      <c r="D57" s="24" t="s">
        <v>90</v>
      </c>
      <c r="E57" s="50" t="s">
        <v>36</v>
      </c>
      <c r="F57" s="110">
        <f>I58/1000</f>
        <v>141.155</v>
      </c>
      <c r="G57" s="110"/>
      <c r="H57" s="50" t="s">
        <v>86</v>
      </c>
      <c r="I57" s="116">
        <f>CEILING(B57*F57,1)</f>
        <v>2949</v>
      </c>
      <c r="J57" s="116"/>
      <c r="K57" s="55" t="s">
        <v>87</v>
      </c>
      <c r="L57" s="89" t="s">
        <v>200</v>
      </c>
      <c r="M57" s="50"/>
      <c r="N57" s="51"/>
      <c r="O57" s="51"/>
      <c r="P57" s="50"/>
      <c r="Q57" s="50"/>
      <c r="R57" s="50"/>
      <c r="S57" s="51"/>
      <c r="T57" s="51"/>
      <c r="U57" s="59"/>
      <c r="V57" s="18">
        <f>SUM(W57:Y57)</f>
        <v>2949</v>
      </c>
      <c r="W57" s="18">
        <f>I57</f>
        <v>2949</v>
      </c>
      <c r="X57" s="52">
        <v>0</v>
      </c>
      <c r="Y57" s="18">
        <v>0</v>
      </c>
      <c r="Z57" s="20"/>
    </row>
    <row r="58" spans="1:26" ht="21" customHeight="1" x14ac:dyDescent="0.15">
      <c r="A58" s="54"/>
      <c r="B58" s="117">
        <v>15.71</v>
      </c>
      <c r="C58" s="117"/>
      <c r="D58" s="24" t="s">
        <v>35</v>
      </c>
      <c r="E58" s="68" t="s">
        <v>36</v>
      </c>
      <c r="F58" s="110">
        <f>자재조서!D21</f>
        <v>8985</v>
      </c>
      <c r="G58" s="110"/>
      <c r="H58" s="68" t="s">
        <v>4</v>
      </c>
      <c r="I58" s="116">
        <f>CEILING(B58*F58,1)</f>
        <v>141155</v>
      </c>
      <c r="J58" s="116"/>
      <c r="K58" s="55" t="s">
        <v>52</v>
      </c>
      <c r="L58" s="55" t="s">
        <v>150</v>
      </c>
      <c r="M58" s="68"/>
      <c r="N58" s="69"/>
      <c r="O58" s="69"/>
      <c r="P58" s="68"/>
      <c r="Q58" s="68"/>
      <c r="R58" s="68"/>
      <c r="S58" s="69"/>
      <c r="T58" s="69"/>
      <c r="U58" s="59"/>
      <c r="V58" s="18"/>
      <c r="W58" s="18"/>
      <c r="X58" s="70"/>
      <c r="Y58" s="18"/>
      <c r="Z58" s="20"/>
    </row>
    <row r="59" spans="1:26" ht="21" customHeight="1" x14ac:dyDescent="0.15">
      <c r="A59" s="54"/>
      <c r="B59" s="51"/>
      <c r="C59" s="51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1"/>
      <c r="O59" s="51"/>
      <c r="P59" s="50"/>
      <c r="Q59" s="50"/>
      <c r="R59" s="50"/>
      <c r="S59" s="51"/>
      <c r="T59" s="51"/>
      <c r="U59" s="59"/>
      <c r="V59" s="18"/>
      <c r="W59" s="18"/>
      <c r="X59" s="52"/>
      <c r="Y59" s="18"/>
      <c r="Z59" s="20"/>
    </row>
    <row r="60" spans="1:26" ht="21" customHeight="1" x14ac:dyDescent="0.15">
      <c r="A60" s="54" t="s">
        <v>173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18"/>
      <c r="W60" s="18"/>
      <c r="X60" s="72"/>
      <c r="Y60" s="18"/>
      <c r="Z60" s="20"/>
    </row>
    <row r="61" spans="1:26" ht="21" customHeight="1" x14ac:dyDescent="0.15">
      <c r="A61" s="54"/>
      <c r="B61" s="110">
        <v>1</v>
      </c>
      <c r="C61" s="110"/>
      <c r="D61" s="24" t="s">
        <v>91</v>
      </c>
      <c r="E61" s="74" t="s">
        <v>36</v>
      </c>
      <c r="F61" s="110">
        <f>(W4+W7+W10+W13+W16+W19+W22+W25+W28+W31+W35+W38+W41+W44+W47+W50+W53+W57)</f>
        <v>2260542</v>
      </c>
      <c r="G61" s="110"/>
      <c r="H61" s="74" t="s">
        <v>36</v>
      </c>
      <c r="I61" s="115">
        <v>0.02</v>
      </c>
      <c r="J61" s="115"/>
      <c r="K61" s="74" t="s">
        <v>86</v>
      </c>
      <c r="L61" s="116">
        <f>CEILING(B61*F61*I61,1)</f>
        <v>45211</v>
      </c>
      <c r="M61" s="116"/>
      <c r="N61" s="55" t="s">
        <v>87</v>
      </c>
      <c r="P61" s="74"/>
      <c r="Q61" s="74"/>
      <c r="R61" s="74"/>
      <c r="S61" s="73"/>
      <c r="T61" s="73"/>
      <c r="U61" s="59"/>
      <c r="V61" s="18">
        <f>SUM(W61:Y61)</f>
        <v>45211</v>
      </c>
      <c r="W61" s="18">
        <f>L61</f>
        <v>45211</v>
      </c>
      <c r="X61" s="72">
        <v>0</v>
      </c>
      <c r="Y61" s="18">
        <v>0</v>
      </c>
      <c r="Z61" s="20"/>
    </row>
    <row r="62" spans="1:26" ht="21" customHeight="1" x14ac:dyDescent="0.15">
      <c r="A62" s="54"/>
      <c r="B62" s="73"/>
      <c r="C62" s="73"/>
      <c r="D62" s="73"/>
      <c r="E62" s="73"/>
      <c r="F62" s="73"/>
      <c r="G62" s="73"/>
      <c r="H62" s="73"/>
      <c r="I62" s="73"/>
      <c r="J62" s="73"/>
      <c r="O62" s="73"/>
      <c r="P62" s="73"/>
      <c r="Q62" s="73"/>
      <c r="R62" s="73"/>
      <c r="S62" s="73"/>
      <c r="T62" s="73"/>
      <c r="U62" s="59"/>
      <c r="V62" s="18"/>
      <c r="W62" s="18"/>
      <c r="X62" s="72"/>
      <c r="Y62" s="18"/>
      <c r="Z62" s="20"/>
    </row>
    <row r="63" spans="1:26" ht="21" customHeight="1" x14ac:dyDescent="0.15">
      <c r="A63" s="54" t="s">
        <v>174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18"/>
      <c r="W63" s="18"/>
      <c r="X63" s="52"/>
      <c r="Y63" s="18"/>
      <c r="Z63" s="20"/>
    </row>
    <row r="64" spans="1:26" ht="21" customHeight="1" x14ac:dyDescent="0.15">
      <c r="A64" s="54"/>
      <c r="B64" s="117">
        <v>69.62</v>
      </c>
      <c r="C64" s="117"/>
      <c r="D64" s="24" t="s">
        <v>92</v>
      </c>
      <c r="E64" s="50" t="s">
        <v>36</v>
      </c>
      <c r="F64" s="116">
        <f>자재조서!D22</f>
        <v>-420</v>
      </c>
      <c r="G64" s="116"/>
      <c r="H64" s="50" t="s">
        <v>86</v>
      </c>
      <c r="I64" s="116">
        <f>CEILING(B64*F64,1)</f>
        <v>-29240</v>
      </c>
      <c r="J64" s="116"/>
      <c r="K64" s="55" t="s">
        <v>87</v>
      </c>
      <c r="L64" s="50"/>
      <c r="M64" s="50"/>
      <c r="N64" s="51"/>
      <c r="O64" s="51"/>
      <c r="P64" s="50"/>
      <c r="Q64" s="50"/>
      <c r="R64" s="50"/>
      <c r="S64" s="51"/>
      <c r="T64" s="51"/>
      <c r="U64" s="59"/>
      <c r="V64" s="18">
        <f>SUM(W64:Y64)</f>
        <v>-29240</v>
      </c>
      <c r="W64" s="18">
        <f>I64</f>
        <v>-29240</v>
      </c>
      <c r="X64" s="52">
        <v>0</v>
      </c>
      <c r="Y64" s="18">
        <v>0</v>
      </c>
      <c r="Z64" s="20"/>
    </row>
    <row r="65" spans="1:26" ht="21" customHeight="1" x14ac:dyDescent="0.15">
      <c r="A65" s="54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9"/>
      <c r="V65" s="18"/>
      <c r="W65" s="18"/>
      <c r="X65" s="52"/>
      <c r="Y65" s="18"/>
      <c r="Z65" s="20"/>
    </row>
    <row r="66" spans="1:26" ht="21" customHeight="1" x14ac:dyDescent="0.15">
      <c r="A66" s="54" t="s">
        <v>175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18"/>
      <c r="W66" s="18"/>
      <c r="X66" s="52"/>
      <c r="Y66" s="18"/>
      <c r="Z66" s="20"/>
    </row>
    <row r="67" spans="1:26" ht="21" customHeight="1" x14ac:dyDescent="0.15">
      <c r="A67" s="54"/>
      <c r="B67" s="117">
        <v>1.45</v>
      </c>
      <c r="C67" s="117"/>
      <c r="D67" s="24" t="s">
        <v>92</v>
      </c>
      <c r="E67" s="50" t="s">
        <v>36</v>
      </c>
      <c r="F67" s="116">
        <f>자재조서!D23</f>
        <v>-1400</v>
      </c>
      <c r="G67" s="116"/>
      <c r="H67" s="50" t="s">
        <v>86</v>
      </c>
      <c r="I67" s="116">
        <f>CEILING(B67*F67,1)</f>
        <v>-2030</v>
      </c>
      <c r="J67" s="116"/>
      <c r="K67" s="55" t="s">
        <v>87</v>
      </c>
      <c r="L67" s="50"/>
      <c r="M67" s="50"/>
      <c r="N67" s="51"/>
      <c r="O67" s="51"/>
      <c r="P67" s="50"/>
      <c r="Q67" s="50"/>
      <c r="R67" s="50"/>
      <c r="S67" s="51"/>
      <c r="T67" s="51"/>
      <c r="U67" s="59"/>
      <c r="V67" s="18">
        <f>SUM(W67:Y67)</f>
        <v>-2030</v>
      </c>
      <c r="W67" s="18">
        <f>I67</f>
        <v>-2030</v>
      </c>
      <c r="X67" s="52">
        <v>0</v>
      </c>
      <c r="Y67" s="18">
        <v>0</v>
      </c>
      <c r="Z67" s="20"/>
    </row>
    <row r="68" spans="1:26" ht="21" customHeight="1" x14ac:dyDescent="0.15">
      <c r="A68" s="34"/>
      <c r="B68" s="17"/>
      <c r="C68" s="17"/>
      <c r="D68" s="120"/>
      <c r="E68" s="120"/>
      <c r="F68" s="121"/>
      <c r="G68" s="121"/>
      <c r="H68" s="21"/>
      <c r="I68" s="120"/>
      <c r="J68" s="120"/>
      <c r="K68" s="17"/>
      <c r="L68" s="21"/>
      <c r="M68" s="121"/>
      <c r="N68" s="121"/>
      <c r="O68" s="17"/>
      <c r="P68" s="17"/>
      <c r="Q68" s="17"/>
      <c r="R68" s="17"/>
      <c r="S68" s="17"/>
      <c r="T68" s="17"/>
      <c r="U68" s="17"/>
      <c r="V68" s="18"/>
      <c r="W68" s="18"/>
      <c r="X68" s="19"/>
      <c r="Y68" s="18"/>
      <c r="Z68" s="20"/>
    </row>
    <row r="69" spans="1:26" ht="21" customHeight="1" x14ac:dyDescent="0.15">
      <c r="A69" s="54" t="s">
        <v>176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18"/>
      <c r="W69" s="18"/>
      <c r="X69" s="31"/>
      <c r="Y69" s="18"/>
      <c r="Z69" s="20"/>
    </row>
    <row r="70" spans="1:26" ht="21" customHeight="1" x14ac:dyDescent="0.15">
      <c r="A70" s="54"/>
      <c r="B70" s="112">
        <v>2</v>
      </c>
      <c r="C70" s="112"/>
      <c r="D70" s="50" t="s">
        <v>93</v>
      </c>
      <c r="E70" s="50" t="s">
        <v>36</v>
      </c>
      <c r="F70" s="114">
        <v>0.26419999999999999</v>
      </c>
      <c r="G70" s="114"/>
      <c r="H70" s="50" t="s">
        <v>94</v>
      </c>
      <c r="I70" s="114">
        <f>B70*F70</f>
        <v>0.52839999999999998</v>
      </c>
      <c r="J70" s="114"/>
      <c r="K70" s="51"/>
      <c r="L70" s="51"/>
      <c r="M70" s="51"/>
      <c r="N70" s="50"/>
      <c r="O70" s="51"/>
      <c r="P70" s="51"/>
      <c r="Q70" s="51"/>
      <c r="R70" s="51"/>
      <c r="S70" s="51"/>
      <c r="T70" s="51"/>
      <c r="U70" s="51"/>
      <c r="V70" s="18"/>
      <c r="W70" s="18"/>
      <c r="X70" s="19"/>
      <c r="Y70" s="18"/>
      <c r="Z70" s="20"/>
    </row>
    <row r="71" spans="1:26" ht="21" customHeight="1" x14ac:dyDescent="0.15">
      <c r="A71" s="54"/>
      <c r="B71" s="112" t="s">
        <v>95</v>
      </c>
      <c r="C71" s="112"/>
      <c r="D71" s="68" t="s">
        <v>96</v>
      </c>
      <c r="E71" s="113">
        <f>시중노임단가!C12</f>
        <v>141096</v>
      </c>
      <c r="F71" s="113"/>
      <c r="G71" s="68" t="s">
        <v>36</v>
      </c>
      <c r="H71" s="114">
        <f>I70</f>
        <v>0.52839999999999998</v>
      </c>
      <c r="I71" s="112"/>
      <c r="J71" s="110">
        <f>H71*E71</f>
        <v>74555.126399999994</v>
      </c>
      <c r="K71" s="110"/>
      <c r="L71" s="55" t="s">
        <v>87</v>
      </c>
      <c r="M71" s="52"/>
      <c r="N71" s="52"/>
      <c r="O71" s="51"/>
      <c r="P71" s="51"/>
      <c r="Q71" s="51"/>
      <c r="R71" s="51"/>
      <c r="S71" s="51"/>
      <c r="T71" s="51"/>
      <c r="U71" s="51"/>
      <c r="V71" s="18">
        <f>SUM(W71:Y71)</f>
        <v>74555.126399999994</v>
      </c>
      <c r="W71" s="18">
        <v>0</v>
      </c>
      <c r="X71" s="52">
        <f>J71</f>
        <v>74555.126399999994</v>
      </c>
      <c r="Y71" s="18">
        <v>0</v>
      </c>
      <c r="Z71" s="20"/>
    </row>
    <row r="72" spans="1:26" ht="21" customHeight="1" x14ac:dyDescent="0.15">
      <c r="A72" s="54"/>
      <c r="B72" s="51"/>
      <c r="C72" s="51"/>
      <c r="D72" s="69"/>
      <c r="E72" s="69"/>
      <c r="F72" s="69"/>
      <c r="G72" s="69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18"/>
      <c r="W72" s="18"/>
      <c r="X72" s="19"/>
      <c r="Y72" s="18"/>
      <c r="Z72" s="20"/>
    </row>
    <row r="73" spans="1:26" ht="21" customHeight="1" x14ac:dyDescent="0.15">
      <c r="A73" s="54" t="s">
        <v>177</v>
      </c>
      <c r="B73" s="51"/>
      <c r="C73" s="51"/>
      <c r="D73" s="69"/>
      <c r="E73" s="69"/>
      <c r="F73" s="69"/>
      <c r="G73" s="69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18"/>
      <c r="W73" s="18"/>
      <c r="X73" s="52"/>
      <c r="Y73" s="18"/>
      <c r="Z73" s="20"/>
    </row>
    <row r="74" spans="1:26" ht="21" customHeight="1" x14ac:dyDescent="0.15">
      <c r="A74" s="54"/>
      <c r="B74" s="112">
        <v>1</v>
      </c>
      <c r="C74" s="112"/>
      <c r="D74" s="68" t="s">
        <v>93</v>
      </c>
      <c r="E74" s="68" t="s">
        <v>36</v>
      </c>
      <c r="F74" s="114">
        <v>0.26419999999999999</v>
      </c>
      <c r="G74" s="114"/>
      <c r="H74" s="50" t="s">
        <v>94</v>
      </c>
      <c r="I74" s="114">
        <f>B74*F74</f>
        <v>0.26419999999999999</v>
      </c>
      <c r="J74" s="114"/>
      <c r="K74" s="51"/>
      <c r="L74" s="51"/>
      <c r="M74" s="51"/>
      <c r="N74" s="50"/>
      <c r="O74" s="51"/>
      <c r="P74" s="51"/>
      <c r="Q74" s="51"/>
      <c r="R74" s="51"/>
      <c r="S74" s="51"/>
      <c r="T74" s="51"/>
      <c r="U74" s="51"/>
      <c r="V74" s="18"/>
      <c r="W74" s="18"/>
      <c r="X74" s="52"/>
      <c r="Y74" s="18"/>
      <c r="Z74" s="20"/>
    </row>
    <row r="75" spans="1:26" ht="21" customHeight="1" x14ac:dyDescent="0.15">
      <c r="A75" s="54"/>
      <c r="B75" s="112" t="s">
        <v>95</v>
      </c>
      <c r="C75" s="112"/>
      <c r="D75" s="68" t="s">
        <v>96</v>
      </c>
      <c r="E75" s="113">
        <f>시중노임단가!G5</f>
        <v>212637</v>
      </c>
      <c r="F75" s="113"/>
      <c r="G75" s="68" t="s">
        <v>36</v>
      </c>
      <c r="H75" s="114">
        <f>I74</f>
        <v>0.26419999999999999</v>
      </c>
      <c r="I75" s="112"/>
      <c r="J75" s="110">
        <f>H75*E75</f>
        <v>56178.695399999997</v>
      </c>
      <c r="K75" s="110"/>
      <c r="L75" s="55" t="s">
        <v>87</v>
      </c>
      <c r="M75" s="52"/>
      <c r="N75" s="52"/>
      <c r="O75" s="51"/>
      <c r="P75" s="51"/>
      <c r="Q75" s="51"/>
      <c r="R75" s="51"/>
      <c r="S75" s="51"/>
      <c r="T75" s="51"/>
      <c r="U75" s="51"/>
      <c r="V75" s="18">
        <f>SUM(W75:Y75)</f>
        <v>56178.695399999997</v>
      </c>
      <c r="W75" s="18">
        <v>0</v>
      </c>
      <c r="X75" s="52">
        <f>J75</f>
        <v>56178.695399999997</v>
      </c>
      <c r="Y75" s="18">
        <v>0</v>
      </c>
      <c r="Z75" s="20"/>
    </row>
    <row r="76" spans="1:26" ht="21" customHeight="1" x14ac:dyDescent="0.15">
      <c r="A76" s="54"/>
      <c r="B76" s="51"/>
      <c r="C76" s="51"/>
      <c r="D76" s="69"/>
      <c r="E76" s="69"/>
      <c r="F76" s="70"/>
      <c r="G76" s="70"/>
      <c r="H76" s="50"/>
      <c r="I76" s="51"/>
      <c r="J76" s="51"/>
      <c r="K76" s="51"/>
      <c r="L76" s="50"/>
      <c r="M76" s="52"/>
      <c r="N76" s="52"/>
      <c r="O76" s="51"/>
      <c r="P76" s="51"/>
      <c r="Q76" s="51"/>
      <c r="R76" s="51"/>
      <c r="S76" s="51"/>
      <c r="T76" s="51"/>
      <c r="U76" s="51"/>
      <c r="V76" s="18"/>
      <c r="W76" s="18"/>
      <c r="X76" s="19"/>
      <c r="Y76" s="18"/>
      <c r="Z76" s="20"/>
    </row>
    <row r="77" spans="1:26" ht="21" customHeight="1" x14ac:dyDescent="0.15">
      <c r="A77" s="54" t="s">
        <v>178</v>
      </c>
      <c r="B77" s="51"/>
      <c r="C77" s="51"/>
      <c r="D77" s="69"/>
      <c r="E77" s="69"/>
      <c r="F77" s="69"/>
      <c r="G77" s="69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18"/>
      <c r="W77" s="18"/>
      <c r="X77" s="52"/>
      <c r="Y77" s="18"/>
      <c r="Z77" s="20"/>
    </row>
    <row r="78" spans="1:26" ht="21" customHeight="1" x14ac:dyDescent="0.15">
      <c r="A78" s="54"/>
      <c r="B78" s="112">
        <v>2</v>
      </c>
      <c r="C78" s="112"/>
      <c r="D78" s="68" t="s">
        <v>93</v>
      </c>
      <c r="E78" s="68" t="s">
        <v>36</v>
      </c>
      <c r="F78" s="114">
        <v>0.15970000000000001</v>
      </c>
      <c r="G78" s="114"/>
      <c r="H78" s="50" t="s">
        <v>94</v>
      </c>
      <c r="I78" s="114">
        <f>B78*F78</f>
        <v>0.31940000000000002</v>
      </c>
      <c r="J78" s="114"/>
      <c r="K78" s="51"/>
      <c r="L78" s="51"/>
      <c r="M78" s="51"/>
      <c r="N78" s="50"/>
      <c r="O78" s="51"/>
      <c r="P78" s="51"/>
      <c r="Q78" s="51"/>
      <c r="R78" s="51"/>
      <c r="S78" s="51"/>
      <c r="T78" s="51"/>
      <c r="U78" s="51"/>
      <c r="V78" s="18"/>
      <c r="W78" s="18"/>
      <c r="X78" s="52"/>
      <c r="Y78" s="18"/>
      <c r="Z78" s="20"/>
    </row>
    <row r="79" spans="1:26" ht="21" customHeight="1" x14ac:dyDescent="0.15">
      <c r="A79" s="54"/>
      <c r="B79" s="112" t="s">
        <v>95</v>
      </c>
      <c r="C79" s="112"/>
      <c r="D79" s="68" t="s">
        <v>96</v>
      </c>
      <c r="E79" s="113">
        <f>시중노임단가!C12</f>
        <v>141096</v>
      </c>
      <c r="F79" s="113"/>
      <c r="G79" s="68" t="s">
        <v>36</v>
      </c>
      <c r="H79" s="114">
        <f>I78</f>
        <v>0.31940000000000002</v>
      </c>
      <c r="I79" s="112"/>
      <c r="J79" s="110">
        <f>H79*E79</f>
        <v>45066.062400000003</v>
      </c>
      <c r="K79" s="110"/>
      <c r="L79" s="55" t="s">
        <v>87</v>
      </c>
      <c r="M79" s="52"/>
      <c r="N79" s="52"/>
      <c r="O79" s="51"/>
      <c r="P79" s="51"/>
      <c r="Q79" s="51"/>
      <c r="R79" s="51"/>
      <c r="S79" s="51"/>
      <c r="T79" s="51"/>
      <c r="U79" s="51"/>
      <c r="V79" s="18">
        <f>SUM(W79:Y79)</f>
        <v>45066.062400000003</v>
      </c>
      <c r="W79" s="18">
        <v>0</v>
      </c>
      <c r="X79" s="52">
        <f>J79</f>
        <v>45066.062400000003</v>
      </c>
      <c r="Y79" s="18">
        <v>0</v>
      </c>
      <c r="Z79" s="20"/>
    </row>
    <row r="80" spans="1:26" ht="21" customHeight="1" x14ac:dyDescent="0.15">
      <c r="A80" s="54"/>
      <c r="B80" s="51"/>
      <c r="C80" s="51"/>
      <c r="D80" s="69"/>
      <c r="E80" s="69"/>
      <c r="F80" s="68"/>
      <c r="G80" s="69"/>
      <c r="H80" s="51"/>
      <c r="I80" s="51"/>
      <c r="J80" s="50"/>
      <c r="K80" s="51"/>
      <c r="L80" s="51"/>
      <c r="M80" s="51"/>
      <c r="N80" s="50"/>
      <c r="O80" s="51"/>
      <c r="P80" s="51"/>
      <c r="Q80" s="51"/>
      <c r="R80" s="51"/>
      <c r="S80" s="51"/>
      <c r="T80" s="51"/>
      <c r="U80" s="51"/>
      <c r="V80" s="18"/>
      <c r="W80" s="18"/>
      <c r="X80" s="31"/>
      <c r="Y80" s="18"/>
      <c r="Z80" s="20"/>
    </row>
    <row r="81" spans="1:26" ht="21" customHeight="1" x14ac:dyDescent="0.15">
      <c r="A81" s="54" t="s">
        <v>179</v>
      </c>
      <c r="B81" s="51"/>
      <c r="C81" s="51"/>
      <c r="D81" s="69"/>
      <c r="E81" s="69"/>
      <c r="F81" s="69"/>
      <c r="G81" s="69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18"/>
      <c r="W81" s="18"/>
      <c r="X81" s="52"/>
      <c r="Y81" s="18"/>
      <c r="Z81" s="20"/>
    </row>
    <row r="82" spans="1:26" ht="21" customHeight="1" x14ac:dyDescent="0.15">
      <c r="A82" s="54"/>
      <c r="B82" s="112">
        <v>2</v>
      </c>
      <c r="C82" s="112"/>
      <c r="D82" s="68" t="s">
        <v>93</v>
      </c>
      <c r="E82" s="68" t="s">
        <v>36</v>
      </c>
      <c r="F82" s="114">
        <v>0.31940000000000002</v>
      </c>
      <c r="G82" s="114"/>
      <c r="H82" s="50" t="s">
        <v>94</v>
      </c>
      <c r="I82" s="114">
        <f>B82*F82</f>
        <v>0.63880000000000003</v>
      </c>
      <c r="J82" s="114"/>
      <c r="K82" s="51"/>
      <c r="L82" s="51"/>
      <c r="M82" s="51"/>
      <c r="N82" s="50"/>
      <c r="O82" s="51"/>
      <c r="P82" s="51"/>
      <c r="Q82" s="51"/>
      <c r="R82" s="51"/>
      <c r="S82" s="51"/>
      <c r="T82" s="51"/>
      <c r="U82" s="51"/>
      <c r="V82" s="18"/>
      <c r="W82" s="18"/>
      <c r="X82" s="52"/>
      <c r="Y82" s="18"/>
      <c r="Z82" s="20"/>
    </row>
    <row r="83" spans="1:26" ht="21" customHeight="1" x14ac:dyDescent="0.15">
      <c r="A83" s="54"/>
      <c r="B83" s="112" t="s">
        <v>95</v>
      </c>
      <c r="C83" s="112"/>
      <c r="D83" s="68" t="s">
        <v>96</v>
      </c>
      <c r="E83" s="113">
        <f>시중노임단가!C5</f>
        <v>200155</v>
      </c>
      <c r="F83" s="113"/>
      <c r="G83" s="68" t="s">
        <v>36</v>
      </c>
      <c r="H83" s="114">
        <f>I82</f>
        <v>0.63880000000000003</v>
      </c>
      <c r="I83" s="112"/>
      <c r="J83" s="110">
        <f>H83*E83</f>
        <v>127859.01400000001</v>
      </c>
      <c r="K83" s="110"/>
      <c r="L83" s="55" t="s">
        <v>87</v>
      </c>
      <c r="M83" s="52"/>
      <c r="N83" s="52"/>
      <c r="O83" s="51"/>
      <c r="P83" s="51"/>
      <c r="Q83" s="51"/>
      <c r="R83" s="51"/>
      <c r="S83" s="51"/>
      <c r="T83" s="51"/>
      <c r="U83" s="51"/>
      <c r="V83" s="18">
        <f>SUM(W83:Y83)</f>
        <v>127859.01400000001</v>
      </c>
      <c r="W83" s="18">
        <v>0</v>
      </c>
      <c r="X83" s="52">
        <f>J83</f>
        <v>127859.01400000001</v>
      </c>
      <c r="Y83" s="18">
        <v>0</v>
      </c>
      <c r="Z83" s="20"/>
    </row>
    <row r="84" spans="1:26" ht="21" customHeight="1" x14ac:dyDescent="0.15">
      <c r="A84" s="54"/>
      <c r="B84" s="51"/>
      <c r="C84" s="51"/>
      <c r="D84" s="69"/>
      <c r="E84" s="69"/>
      <c r="F84" s="70"/>
      <c r="G84" s="70"/>
      <c r="H84" s="50"/>
      <c r="I84" s="51"/>
      <c r="J84" s="51"/>
      <c r="K84" s="51"/>
      <c r="L84" s="50"/>
      <c r="M84" s="52"/>
      <c r="N84" s="52"/>
      <c r="O84" s="51"/>
      <c r="P84" s="51"/>
      <c r="Q84" s="51"/>
      <c r="R84" s="51"/>
      <c r="S84" s="51"/>
      <c r="T84" s="51"/>
      <c r="U84" s="51"/>
      <c r="V84" s="18"/>
      <c r="W84" s="18"/>
      <c r="X84" s="35"/>
      <c r="Y84" s="18"/>
      <c r="Z84" s="20"/>
    </row>
    <row r="85" spans="1:26" ht="21" customHeight="1" x14ac:dyDescent="0.15">
      <c r="A85" s="54" t="s">
        <v>180</v>
      </c>
      <c r="B85" s="51"/>
      <c r="C85" s="51"/>
      <c r="D85" s="69"/>
      <c r="E85" s="69"/>
      <c r="F85" s="69"/>
      <c r="G85" s="69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18"/>
      <c r="W85" s="18"/>
      <c r="X85" s="52"/>
      <c r="Y85" s="18"/>
      <c r="Z85" s="20"/>
    </row>
    <row r="86" spans="1:26" ht="21" customHeight="1" x14ac:dyDescent="0.15">
      <c r="A86" s="54"/>
      <c r="B86" s="112">
        <v>2</v>
      </c>
      <c r="C86" s="112"/>
      <c r="D86" s="68" t="s">
        <v>93</v>
      </c>
      <c r="E86" s="68" t="s">
        <v>36</v>
      </c>
      <c r="F86" s="114">
        <v>0.82640000000000002</v>
      </c>
      <c r="G86" s="114"/>
      <c r="H86" s="50" t="s">
        <v>94</v>
      </c>
      <c r="I86" s="114">
        <f>B86*F86</f>
        <v>1.6528</v>
      </c>
      <c r="J86" s="114"/>
      <c r="K86" s="51"/>
      <c r="L86" s="51"/>
      <c r="M86" s="51"/>
      <c r="N86" s="50"/>
      <c r="O86" s="51"/>
      <c r="P86" s="51"/>
      <c r="Q86" s="51"/>
      <c r="R86" s="51"/>
      <c r="S86" s="51"/>
      <c r="T86" s="51"/>
      <c r="U86" s="51"/>
      <c r="V86" s="18"/>
      <c r="W86" s="18"/>
      <c r="X86" s="52"/>
      <c r="Y86" s="18"/>
      <c r="Z86" s="20"/>
    </row>
    <row r="87" spans="1:26" ht="21" customHeight="1" x14ac:dyDescent="0.15">
      <c r="A87" s="54"/>
      <c r="B87" s="112" t="s">
        <v>95</v>
      </c>
      <c r="C87" s="112"/>
      <c r="D87" s="68" t="s">
        <v>96</v>
      </c>
      <c r="E87" s="113">
        <f>시중노임단가!C13</f>
        <v>225966</v>
      </c>
      <c r="F87" s="113"/>
      <c r="G87" s="68" t="s">
        <v>36</v>
      </c>
      <c r="H87" s="114">
        <f>I86</f>
        <v>1.6528</v>
      </c>
      <c r="I87" s="112"/>
      <c r="J87" s="110">
        <f>H87*E87</f>
        <v>373476.60480000003</v>
      </c>
      <c r="K87" s="110"/>
      <c r="L87" s="55" t="s">
        <v>87</v>
      </c>
      <c r="M87" s="52"/>
      <c r="N87" s="52"/>
      <c r="O87" s="51"/>
      <c r="P87" s="51"/>
      <c r="Q87" s="51"/>
      <c r="R87" s="51"/>
      <c r="S87" s="51"/>
      <c r="T87" s="51"/>
      <c r="U87" s="51"/>
      <c r="V87" s="18">
        <f>SUM(W87:Y87)</f>
        <v>373476.60480000003</v>
      </c>
      <c r="W87" s="18">
        <v>0</v>
      </c>
      <c r="X87" s="52">
        <f>J87</f>
        <v>373476.60480000003</v>
      </c>
      <c r="Y87" s="18">
        <v>0</v>
      </c>
      <c r="Z87" s="20"/>
    </row>
    <row r="88" spans="1:26" ht="21" customHeight="1" x14ac:dyDescent="0.15">
      <c r="A88" s="54"/>
      <c r="B88" s="51"/>
      <c r="C88" s="51"/>
      <c r="D88" s="69"/>
      <c r="E88" s="69"/>
      <c r="F88" s="69"/>
      <c r="G88" s="69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18"/>
      <c r="W88" s="18"/>
      <c r="X88" s="35"/>
      <c r="Y88" s="18"/>
      <c r="Z88" s="20"/>
    </row>
    <row r="89" spans="1:26" ht="21" customHeight="1" x14ac:dyDescent="0.15">
      <c r="A89" s="54" t="s">
        <v>181</v>
      </c>
      <c r="B89" s="51"/>
      <c r="C89" s="51"/>
      <c r="D89" s="69"/>
      <c r="E89" s="69"/>
      <c r="F89" s="69"/>
      <c r="G89" s="69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18"/>
      <c r="W89" s="18"/>
      <c r="X89" s="52"/>
      <c r="Y89" s="18"/>
      <c r="Z89" s="20"/>
    </row>
    <row r="90" spans="1:26" ht="21" customHeight="1" x14ac:dyDescent="0.15">
      <c r="A90" s="54"/>
      <c r="B90" s="112">
        <v>1</v>
      </c>
      <c r="C90" s="112"/>
      <c r="D90" s="68" t="s">
        <v>93</v>
      </c>
      <c r="E90" s="68" t="s">
        <v>36</v>
      </c>
      <c r="F90" s="114">
        <v>0.4955</v>
      </c>
      <c r="G90" s="114"/>
      <c r="H90" s="50" t="s">
        <v>94</v>
      </c>
      <c r="I90" s="114">
        <f>B90*F90</f>
        <v>0.4955</v>
      </c>
      <c r="J90" s="114"/>
      <c r="K90" s="51"/>
      <c r="L90" s="51"/>
      <c r="M90" s="51"/>
      <c r="N90" s="50"/>
      <c r="O90" s="51"/>
      <c r="P90" s="51"/>
      <c r="Q90" s="51"/>
      <c r="R90" s="51"/>
      <c r="S90" s="51"/>
      <c r="T90" s="51"/>
      <c r="U90" s="51"/>
      <c r="V90" s="18"/>
      <c r="W90" s="18"/>
      <c r="X90" s="52"/>
      <c r="Y90" s="18"/>
      <c r="Z90" s="20"/>
    </row>
    <row r="91" spans="1:26" ht="21" customHeight="1" x14ac:dyDescent="0.15">
      <c r="A91" s="54"/>
      <c r="B91" s="112" t="s">
        <v>95</v>
      </c>
      <c r="C91" s="112"/>
      <c r="D91" s="68" t="s">
        <v>96</v>
      </c>
      <c r="E91" s="113">
        <f>시중노임단가!C11</f>
        <v>179203</v>
      </c>
      <c r="F91" s="113"/>
      <c r="G91" s="68" t="s">
        <v>36</v>
      </c>
      <c r="H91" s="114">
        <f>I90</f>
        <v>0.4955</v>
      </c>
      <c r="I91" s="112"/>
      <c r="J91" s="110">
        <f>H91*E91</f>
        <v>88795.086500000005</v>
      </c>
      <c r="K91" s="110"/>
      <c r="L91" s="55" t="s">
        <v>87</v>
      </c>
      <c r="M91" s="52"/>
      <c r="N91" s="52"/>
      <c r="O91" s="51"/>
      <c r="P91" s="51"/>
      <c r="Q91" s="51"/>
      <c r="R91" s="51"/>
      <c r="S91" s="51"/>
      <c r="T91" s="51"/>
      <c r="U91" s="51"/>
      <c r="V91" s="18">
        <f>SUM(W91:Y91)</f>
        <v>88795.086500000005</v>
      </c>
      <c r="W91" s="18">
        <v>0</v>
      </c>
      <c r="X91" s="52">
        <f>J91</f>
        <v>88795.086500000005</v>
      </c>
      <c r="Y91" s="18">
        <v>0</v>
      </c>
      <c r="Z91" s="20"/>
    </row>
    <row r="92" spans="1:26" ht="21" customHeight="1" x14ac:dyDescent="0.15">
      <c r="A92" s="54"/>
      <c r="B92" s="51"/>
      <c r="C92" s="51"/>
      <c r="D92" s="69"/>
      <c r="E92" s="69"/>
      <c r="F92" s="69"/>
      <c r="G92" s="69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18"/>
      <c r="W92" s="18"/>
      <c r="X92" s="52"/>
      <c r="Y92" s="18"/>
      <c r="Z92" s="20"/>
    </row>
    <row r="93" spans="1:26" ht="21" customHeight="1" x14ac:dyDescent="0.15">
      <c r="A93" s="54" t="s">
        <v>182</v>
      </c>
      <c r="B93" s="51"/>
      <c r="C93" s="51"/>
      <c r="D93" s="69"/>
      <c r="E93" s="69"/>
      <c r="F93" s="69"/>
      <c r="G93" s="69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18"/>
      <c r="W93" s="18"/>
      <c r="X93" s="52"/>
      <c r="Y93" s="18"/>
      <c r="Z93" s="20"/>
    </row>
    <row r="94" spans="1:26" ht="21" customHeight="1" x14ac:dyDescent="0.15">
      <c r="A94" s="54"/>
      <c r="B94" s="112">
        <v>2</v>
      </c>
      <c r="C94" s="112"/>
      <c r="D94" s="68" t="s">
        <v>93</v>
      </c>
      <c r="E94" s="68" t="s">
        <v>36</v>
      </c>
      <c r="F94" s="114">
        <v>0.56210000000000004</v>
      </c>
      <c r="G94" s="114"/>
      <c r="H94" s="50" t="s">
        <v>94</v>
      </c>
      <c r="I94" s="114">
        <f>B94*F94</f>
        <v>1.1242000000000001</v>
      </c>
      <c r="J94" s="114"/>
      <c r="K94" s="51"/>
      <c r="L94" s="51"/>
      <c r="M94" s="51"/>
      <c r="N94" s="50"/>
      <c r="O94" s="51"/>
      <c r="P94" s="51"/>
      <c r="Q94" s="51"/>
      <c r="R94" s="51"/>
      <c r="S94" s="51"/>
      <c r="T94" s="51"/>
      <c r="U94" s="51"/>
      <c r="V94" s="18"/>
      <c r="W94" s="18"/>
      <c r="X94" s="52"/>
      <c r="Y94" s="18"/>
      <c r="Z94" s="20"/>
    </row>
    <row r="95" spans="1:26" ht="21" customHeight="1" x14ac:dyDescent="0.15">
      <c r="A95" s="54"/>
      <c r="B95" s="112" t="s">
        <v>95</v>
      </c>
      <c r="C95" s="112"/>
      <c r="D95" s="68" t="s">
        <v>96</v>
      </c>
      <c r="E95" s="113">
        <f>시중노임단가!C12</f>
        <v>141096</v>
      </c>
      <c r="F95" s="113"/>
      <c r="G95" s="68" t="s">
        <v>36</v>
      </c>
      <c r="H95" s="114">
        <f>I94</f>
        <v>1.1242000000000001</v>
      </c>
      <c r="I95" s="112"/>
      <c r="J95" s="110">
        <f>H95*E95</f>
        <v>158620.1232</v>
      </c>
      <c r="K95" s="110"/>
      <c r="L95" s="55" t="s">
        <v>87</v>
      </c>
      <c r="M95" s="52"/>
      <c r="N95" s="52"/>
      <c r="O95" s="51"/>
      <c r="P95" s="51"/>
      <c r="Q95" s="51"/>
      <c r="R95" s="51"/>
      <c r="S95" s="51"/>
      <c r="T95" s="51"/>
      <c r="U95" s="51"/>
      <c r="V95" s="18">
        <f>SUM(W95:Y95)</f>
        <v>158620.1232</v>
      </c>
      <c r="W95" s="18">
        <v>0</v>
      </c>
      <c r="X95" s="52">
        <f>J95</f>
        <v>158620.1232</v>
      </c>
      <c r="Y95" s="18">
        <v>0</v>
      </c>
      <c r="Z95" s="20"/>
    </row>
    <row r="96" spans="1:26" ht="21" customHeight="1" x14ac:dyDescent="0.15">
      <c r="A96" s="54"/>
      <c r="B96" s="51"/>
      <c r="C96" s="51"/>
      <c r="D96" s="69"/>
      <c r="E96" s="69"/>
      <c r="F96" s="70"/>
      <c r="G96" s="70"/>
      <c r="H96" s="50"/>
      <c r="I96" s="51"/>
      <c r="J96" s="51"/>
      <c r="K96" s="51"/>
      <c r="L96" s="50"/>
      <c r="M96" s="52"/>
      <c r="N96" s="52"/>
      <c r="O96" s="51"/>
      <c r="P96" s="51"/>
      <c r="Q96" s="51"/>
      <c r="R96" s="51"/>
      <c r="S96" s="51"/>
      <c r="T96" s="51"/>
      <c r="U96" s="51"/>
      <c r="V96" s="18"/>
      <c r="W96" s="18"/>
      <c r="X96" s="52"/>
      <c r="Y96" s="18"/>
      <c r="Z96" s="20"/>
    </row>
    <row r="97" spans="1:26" s="81" customFormat="1" ht="21" customHeight="1" x14ac:dyDescent="0.15">
      <c r="A97" s="83"/>
      <c r="B97" s="84"/>
      <c r="C97" s="84"/>
      <c r="D97" s="84"/>
      <c r="E97" s="84"/>
      <c r="F97" s="86"/>
      <c r="G97" s="86"/>
      <c r="H97" s="88"/>
      <c r="I97" s="84"/>
      <c r="J97" s="84"/>
      <c r="K97" s="84"/>
      <c r="L97" s="88"/>
      <c r="M97" s="86"/>
      <c r="N97" s="86"/>
      <c r="O97" s="84"/>
      <c r="P97" s="84"/>
      <c r="Q97" s="84"/>
      <c r="R97" s="84"/>
      <c r="S97" s="84"/>
      <c r="T97" s="84"/>
      <c r="U97" s="84"/>
      <c r="V97" s="85"/>
      <c r="W97" s="85"/>
      <c r="X97" s="86"/>
      <c r="Y97" s="85"/>
      <c r="Z97" s="87"/>
    </row>
    <row r="98" spans="1:26" ht="21" customHeight="1" x14ac:dyDescent="0.15">
      <c r="A98" s="54" t="s">
        <v>183</v>
      </c>
      <c r="B98" s="51"/>
      <c r="C98" s="51"/>
      <c r="D98" s="69"/>
      <c r="E98" s="69"/>
      <c r="F98" s="69"/>
      <c r="G98" s="69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18"/>
      <c r="W98" s="18"/>
      <c r="X98" s="52"/>
      <c r="Y98" s="18"/>
      <c r="Z98" s="20"/>
    </row>
    <row r="99" spans="1:26" ht="21" customHeight="1" x14ac:dyDescent="0.15">
      <c r="A99" s="54"/>
      <c r="B99" s="112">
        <v>2</v>
      </c>
      <c r="C99" s="112"/>
      <c r="D99" s="68" t="s">
        <v>93</v>
      </c>
      <c r="E99" s="68" t="s">
        <v>36</v>
      </c>
      <c r="F99" s="114">
        <v>1.1572</v>
      </c>
      <c r="G99" s="114"/>
      <c r="H99" s="50" t="s">
        <v>94</v>
      </c>
      <c r="I99" s="114">
        <f>B99*F99</f>
        <v>2.3144</v>
      </c>
      <c r="J99" s="114"/>
      <c r="K99" s="51"/>
      <c r="L99" s="51"/>
      <c r="M99" s="51"/>
      <c r="N99" s="50"/>
      <c r="O99" s="51"/>
      <c r="P99" s="51"/>
      <c r="Q99" s="51"/>
      <c r="R99" s="51"/>
      <c r="S99" s="51"/>
      <c r="T99" s="51"/>
      <c r="U99" s="51"/>
      <c r="V99" s="18"/>
      <c r="W99" s="18"/>
      <c r="X99" s="52"/>
      <c r="Y99" s="18"/>
      <c r="Z99" s="20"/>
    </row>
    <row r="100" spans="1:26" ht="21" customHeight="1" x14ac:dyDescent="0.15">
      <c r="A100" s="54"/>
      <c r="B100" s="112" t="s">
        <v>95</v>
      </c>
      <c r="C100" s="112"/>
      <c r="D100" s="68" t="s">
        <v>96</v>
      </c>
      <c r="E100" s="113">
        <f>시중노임단가!C12</f>
        <v>141096</v>
      </c>
      <c r="F100" s="113"/>
      <c r="G100" s="68" t="s">
        <v>36</v>
      </c>
      <c r="H100" s="114">
        <f>I99</f>
        <v>2.3144</v>
      </c>
      <c r="I100" s="112"/>
      <c r="J100" s="110">
        <f>H100*E100</f>
        <v>326552.58240000001</v>
      </c>
      <c r="K100" s="110"/>
      <c r="L100" s="55" t="s">
        <v>87</v>
      </c>
      <c r="M100" s="52"/>
      <c r="N100" s="52"/>
      <c r="O100" s="51"/>
      <c r="P100" s="51"/>
      <c r="Q100" s="51"/>
      <c r="R100" s="51"/>
      <c r="S100" s="51"/>
      <c r="T100" s="51"/>
      <c r="U100" s="51"/>
      <c r="V100" s="18">
        <f>SUM(W100:Y100)</f>
        <v>326552.58240000001</v>
      </c>
      <c r="W100" s="18">
        <v>0</v>
      </c>
      <c r="X100" s="52">
        <f>J100</f>
        <v>326552.58240000001</v>
      </c>
      <c r="Y100" s="18">
        <v>0</v>
      </c>
      <c r="Z100" s="20"/>
    </row>
    <row r="101" spans="1:26" ht="21" customHeight="1" x14ac:dyDescent="0.15">
      <c r="A101" s="54"/>
      <c r="B101" s="51"/>
      <c r="C101" s="51"/>
      <c r="D101" s="69"/>
      <c r="E101" s="69"/>
      <c r="F101" s="68"/>
      <c r="G101" s="69"/>
      <c r="H101" s="51"/>
      <c r="I101" s="51"/>
      <c r="J101" s="50"/>
      <c r="K101" s="51"/>
      <c r="L101" s="51"/>
      <c r="M101" s="51"/>
      <c r="N101" s="50"/>
      <c r="O101" s="51"/>
      <c r="P101" s="51"/>
      <c r="Q101" s="51"/>
      <c r="R101" s="51"/>
      <c r="S101" s="51"/>
      <c r="T101" s="51"/>
      <c r="U101" s="51"/>
      <c r="V101" s="18"/>
      <c r="W101" s="18"/>
      <c r="X101" s="52"/>
      <c r="Y101" s="18"/>
      <c r="Z101" s="20"/>
    </row>
    <row r="102" spans="1:26" ht="21" customHeight="1" x14ac:dyDescent="0.15">
      <c r="A102" s="54" t="s">
        <v>184</v>
      </c>
      <c r="B102" s="51"/>
      <c r="C102" s="51"/>
      <c r="D102" s="69"/>
      <c r="E102" s="69"/>
      <c r="F102" s="69"/>
      <c r="G102" s="69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18"/>
      <c r="W102" s="18"/>
      <c r="X102" s="52"/>
      <c r="Y102" s="18"/>
      <c r="Z102" s="20"/>
    </row>
    <row r="103" spans="1:26" ht="21" customHeight="1" x14ac:dyDescent="0.15">
      <c r="A103" s="54"/>
      <c r="B103" s="112">
        <v>3</v>
      </c>
      <c r="C103" s="112"/>
      <c r="D103" s="68" t="s">
        <v>93</v>
      </c>
      <c r="E103" s="68" t="s">
        <v>36</v>
      </c>
      <c r="F103" s="114">
        <v>1.6532</v>
      </c>
      <c r="G103" s="114"/>
      <c r="H103" s="50" t="s">
        <v>94</v>
      </c>
      <c r="I103" s="114">
        <f>B103*F103</f>
        <v>4.9596</v>
      </c>
      <c r="J103" s="114"/>
      <c r="K103" s="51"/>
      <c r="L103" s="51"/>
      <c r="M103" s="51"/>
      <c r="N103" s="50"/>
      <c r="O103" s="51"/>
      <c r="P103" s="51"/>
      <c r="Q103" s="51"/>
      <c r="R103" s="51"/>
      <c r="S103" s="51"/>
      <c r="T103" s="51"/>
      <c r="U103" s="51"/>
      <c r="V103" s="18"/>
      <c r="W103" s="18"/>
      <c r="X103" s="52"/>
      <c r="Y103" s="18"/>
      <c r="Z103" s="20"/>
    </row>
    <row r="104" spans="1:26" ht="21" customHeight="1" x14ac:dyDescent="0.15">
      <c r="A104" s="54"/>
      <c r="B104" s="112" t="s">
        <v>95</v>
      </c>
      <c r="C104" s="112"/>
      <c r="D104" s="68" t="s">
        <v>96</v>
      </c>
      <c r="E104" s="113">
        <f>시중노임단가!C12</f>
        <v>141096</v>
      </c>
      <c r="F104" s="113"/>
      <c r="G104" s="68" t="s">
        <v>36</v>
      </c>
      <c r="H104" s="114">
        <f>I103</f>
        <v>4.9596</v>
      </c>
      <c r="I104" s="112"/>
      <c r="J104" s="110">
        <f>H104*E104</f>
        <v>699779.72160000005</v>
      </c>
      <c r="K104" s="110"/>
      <c r="L104" s="55" t="s">
        <v>87</v>
      </c>
      <c r="M104" s="52"/>
      <c r="N104" s="52"/>
      <c r="O104" s="51"/>
      <c r="P104" s="51"/>
      <c r="Q104" s="51"/>
      <c r="R104" s="51"/>
      <c r="S104" s="51"/>
      <c r="T104" s="51"/>
      <c r="U104" s="51"/>
      <c r="V104" s="18">
        <f>SUM(W104:Y104)</f>
        <v>699779.72160000005</v>
      </c>
      <c r="W104" s="18">
        <v>0</v>
      </c>
      <c r="X104" s="52">
        <f>J104</f>
        <v>699779.72160000005</v>
      </c>
      <c r="Y104" s="18">
        <v>0</v>
      </c>
      <c r="Z104" s="20"/>
    </row>
    <row r="105" spans="1:26" ht="21" customHeight="1" x14ac:dyDescent="0.15">
      <c r="A105" s="54"/>
      <c r="B105" s="51"/>
      <c r="C105" s="51"/>
      <c r="D105" s="69"/>
      <c r="E105" s="69"/>
      <c r="F105" s="70"/>
      <c r="G105" s="70"/>
      <c r="H105" s="50"/>
      <c r="I105" s="51"/>
      <c r="J105" s="51"/>
      <c r="K105" s="51"/>
      <c r="L105" s="50"/>
      <c r="M105" s="52"/>
      <c r="N105" s="52"/>
      <c r="O105" s="51"/>
      <c r="P105" s="51"/>
      <c r="Q105" s="51"/>
      <c r="R105" s="51"/>
      <c r="S105" s="51"/>
      <c r="T105" s="51"/>
      <c r="U105" s="51"/>
      <c r="V105" s="18"/>
      <c r="W105" s="18"/>
      <c r="X105" s="52"/>
      <c r="Y105" s="18"/>
      <c r="Z105" s="20"/>
    </row>
    <row r="106" spans="1:26" ht="21" customHeight="1" x14ac:dyDescent="0.15">
      <c r="A106" s="54" t="s">
        <v>185</v>
      </c>
      <c r="B106" s="51"/>
      <c r="C106" s="51"/>
      <c r="D106" s="69"/>
      <c r="E106" s="69"/>
      <c r="F106" s="69"/>
      <c r="G106" s="69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18"/>
      <c r="W106" s="18"/>
      <c r="X106" s="52"/>
      <c r="Y106" s="18"/>
      <c r="Z106" s="20"/>
    </row>
    <row r="107" spans="1:26" ht="21" customHeight="1" x14ac:dyDescent="0.15">
      <c r="A107" s="54"/>
      <c r="B107" s="112">
        <v>3</v>
      </c>
      <c r="C107" s="112"/>
      <c r="D107" s="68" t="s">
        <v>93</v>
      </c>
      <c r="E107" s="68" t="s">
        <v>36</v>
      </c>
      <c r="F107" s="114">
        <v>1.6532</v>
      </c>
      <c r="G107" s="114"/>
      <c r="H107" s="50" t="s">
        <v>94</v>
      </c>
      <c r="I107" s="114">
        <f>B107*F107</f>
        <v>4.9596</v>
      </c>
      <c r="J107" s="114"/>
      <c r="K107" s="51"/>
      <c r="L107" s="51"/>
      <c r="M107" s="51"/>
      <c r="N107" s="50"/>
      <c r="O107" s="51"/>
      <c r="P107" s="51"/>
      <c r="Q107" s="51"/>
      <c r="R107" s="51"/>
      <c r="S107" s="51"/>
      <c r="T107" s="51"/>
      <c r="U107" s="51"/>
      <c r="V107" s="18"/>
      <c r="W107" s="18"/>
      <c r="X107" s="52"/>
      <c r="Y107" s="18"/>
      <c r="Z107" s="20"/>
    </row>
    <row r="108" spans="1:26" ht="21" customHeight="1" x14ac:dyDescent="0.15">
      <c r="A108" s="54"/>
      <c r="B108" s="112" t="s">
        <v>95</v>
      </c>
      <c r="C108" s="112"/>
      <c r="D108" s="68" t="s">
        <v>96</v>
      </c>
      <c r="E108" s="113">
        <f>시중노임단가!C15</f>
        <v>220497</v>
      </c>
      <c r="F108" s="113"/>
      <c r="G108" s="68" t="s">
        <v>36</v>
      </c>
      <c r="H108" s="114">
        <f>I107</f>
        <v>4.9596</v>
      </c>
      <c r="I108" s="112"/>
      <c r="J108" s="110">
        <f>H108*E108</f>
        <v>1093576.9212</v>
      </c>
      <c r="K108" s="110"/>
      <c r="L108" s="55" t="s">
        <v>87</v>
      </c>
      <c r="M108" s="52"/>
      <c r="N108" s="52"/>
      <c r="O108" s="51"/>
      <c r="P108" s="51"/>
      <c r="Q108" s="51"/>
      <c r="R108" s="51"/>
      <c r="S108" s="51"/>
      <c r="T108" s="51"/>
      <c r="U108" s="51"/>
      <c r="V108" s="18">
        <f>SUM(W108:Y108)</f>
        <v>1093576.9212</v>
      </c>
      <c r="W108" s="18">
        <v>0</v>
      </c>
      <c r="X108" s="52">
        <f>J108</f>
        <v>1093576.9212</v>
      </c>
      <c r="Y108" s="18">
        <v>0</v>
      </c>
      <c r="Z108" s="20"/>
    </row>
    <row r="109" spans="1:26" ht="21" customHeight="1" x14ac:dyDescent="0.15">
      <c r="A109" s="54"/>
      <c r="B109" s="51"/>
      <c r="C109" s="51"/>
      <c r="D109" s="69"/>
      <c r="E109" s="69"/>
      <c r="F109" s="69"/>
      <c r="G109" s="69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18"/>
      <c r="W109" s="18"/>
      <c r="X109" s="52"/>
      <c r="Y109" s="18"/>
      <c r="Z109" s="20"/>
    </row>
    <row r="110" spans="1:26" ht="21" customHeight="1" x14ac:dyDescent="0.15">
      <c r="A110" s="54" t="s">
        <v>186</v>
      </c>
      <c r="B110" s="51"/>
      <c r="C110" s="51"/>
      <c r="D110" s="69"/>
      <c r="E110" s="69"/>
      <c r="F110" s="69"/>
      <c r="G110" s="69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18"/>
      <c r="W110" s="18"/>
      <c r="X110" s="52"/>
      <c r="Y110" s="18"/>
      <c r="Z110" s="20"/>
    </row>
    <row r="111" spans="1:26" ht="21" customHeight="1" x14ac:dyDescent="0.15">
      <c r="A111" s="54"/>
      <c r="B111" s="112">
        <v>2</v>
      </c>
      <c r="C111" s="112"/>
      <c r="D111" s="68" t="s">
        <v>93</v>
      </c>
      <c r="E111" s="68" t="s">
        <v>36</v>
      </c>
      <c r="F111" s="114">
        <v>0.26419999999999999</v>
      </c>
      <c r="G111" s="114"/>
      <c r="H111" s="50" t="s">
        <v>94</v>
      </c>
      <c r="I111" s="114">
        <f>B111*F111</f>
        <v>0.52839999999999998</v>
      </c>
      <c r="J111" s="114"/>
      <c r="K111" s="64"/>
      <c r="L111" s="51"/>
      <c r="M111" s="51"/>
      <c r="N111" s="50"/>
      <c r="O111" s="51"/>
      <c r="P111" s="51"/>
      <c r="Q111" s="51"/>
      <c r="R111" s="51"/>
      <c r="S111" s="51"/>
      <c r="T111" s="51"/>
      <c r="U111" s="51"/>
      <c r="V111" s="18"/>
      <c r="W111" s="18"/>
      <c r="X111" s="52"/>
      <c r="Y111" s="18"/>
      <c r="Z111" s="20"/>
    </row>
    <row r="112" spans="1:26" ht="21" customHeight="1" x14ac:dyDescent="0.15">
      <c r="A112" s="54"/>
      <c r="B112" s="112" t="s">
        <v>95</v>
      </c>
      <c r="C112" s="112"/>
      <c r="D112" s="68" t="s">
        <v>96</v>
      </c>
      <c r="E112" s="113">
        <f>시중노임단가!C12</f>
        <v>141096</v>
      </c>
      <c r="F112" s="113"/>
      <c r="G112" s="68" t="s">
        <v>36</v>
      </c>
      <c r="H112" s="114">
        <f>I111</f>
        <v>0.52839999999999998</v>
      </c>
      <c r="I112" s="112"/>
      <c r="J112" s="110">
        <f>H112*E112</f>
        <v>74555.126399999994</v>
      </c>
      <c r="K112" s="110"/>
      <c r="L112" s="55" t="s">
        <v>87</v>
      </c>
      <c r="M112" s="52"/>
      <c r="N112" s="52"/>
      <c r="O112" s="51"/>
      <c r="P112" s="51"/>
      <c r="Q112" s="51"/>
      <c r="R112" s="51"/>
      <c r="S112" s="51"/>
      <c r="T112" s="51"/>
      <c r="U112" s="51"/>
      <c r="V112" s="18">
        <f>SUM(W112:Y112)</f>
        <v>74555.126399999994</v>
      </c>
      <c r="W112" s="18">
        <v>0</v>
      </c>
      <c r="X112" s="52">
        <f>J112</f>
        <v>74555.126399999994</v>
      </c>
      <c r="Y112" s="18">
        <v>0</v>
      </c>
      <c r="Z112" s="20"/>
    </row>
    <row r="113" spans="1:26" ht="21" customHeight="1" x14ac:dyDescent="0.15">
      <c r="A113" s="54"/>
      <c r="B113" s="51"/>
      <c r="C113" s="51"/>
      <c r="D113" s="69"/>
      <c r="E113" s="69"/>
      <c r="F113" s="69"/>
      <c r="G113" s="69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18"/>
      <c r="W113" s="18"/>
      <c r="X113" s="52"/>
      <c r="Y113" s="18"/>
      <c r="Z113" s="20"/>
    </row>
    <row r="114" spans="1:26" ht="21" customHeight="1" x14ac:dyDescent="0.15">
      <c r="A114" s="54" t="s">
        <v>187</v>
      </c>
      <c r="B114" s="51"/>
      <c r="C114" s="51"/>
      <c r="D114" s="69"/>
      <c r="E114" s="69"/>
      <c r="F114" s="69"/>
      <c r="G114" s="69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18"/>
      <c r="W114" s="18"/>
      <c r="X114" s="52"/>
      <c r="Y114" s="18"/>
      <c r="Z114" s="20"/>
    </row>
    <row r="115" spans="1:26" ht="21" customHeight="1" x14ac:dyDescent="0.15">
      <c r="A115" s="54"/>
      <c r="B115" s="112">
        <v>2</v>
      </c>
      <c r="C115" s="112"/>
      <c r="D115" s="68" t="s">
        <v>93</v>
      </c>
      <c r="E115" s="68" t="s">
        <v>36</v>
      </c>
      <c r="F115" s="114">
        <v>0.26419999999999999</v>
      </c>
      <c r="G115" s="114"/>
      <c r="H115" s="50" t="s">
        <v>94</v>
      </c>
      <c r="I115" s="114">
        <f>B115*F115</f>
        <v>0.52839999999999998</v>
      </c>
      <c r="J115" s="114"/>
      <c r="K115" s="51"/>
      <c r="L115" s="51"/>
      <c r="M115" s="51"/>
      <c r="N115" s="50"/>
      <c r="O115" s="51"/>
      <c r="P115" s="51"/>
      <c r="Q115" s="51"/>
      <c r="R115" s="51"/>
      <c r="S115" s="51"/>
      <c r="T115" s="51"/>
      <c r="U115" s="51"/>
      <c r="V115" s="18"/>
      <c r="W115" s="18"/>
      <c r="X115" s="52"/>
      <c r="Y115" s="18"/>
      <c r="Z115" s="20"/>
    </row>
    <row r="116" spans="1:26" ht="21" customHeight="1" x14ac:dyDescent="0.15">
      <c r="A116" s="54"/>
      <c r="B116" s="112" t="s">
        <v>95</v>
      </c>
      <c r="C116" s="112"/>
      <c r="D116" s="68" t="s">
        <v>96</v>
      </c>
      <c r="E116" s="113">
        <f>시중노임단가!C12</f>
        <v>141096</v>
      </c>
      <c r="F116" s="113"/>
      <c r="G116" s="68" t="s">
        <v>36</v>
      </c>
      <c r="H116" s="114">
        <f>I115</f>
        <v>0.52839999999999998</v>
      </c>
      <c r="I116" s="112"/>
      <c r="J116" s="110">
        <f>H116*E116</f>
        <v>74555.126399999994</v>
      </c>
      <c r="K116" s="110"/>
      <c r="L116" s="55" t="s">
        <v>87</v>
      </c>
      <c r="M116" s="52"/>
      <c r="N116" s="52"/>
      <c r="O116" s="51"/>
      <c r="P116" s="51"/>
      <c r="Q116" s="51"/>
      <c r="R116" s="51"/>
      <c r="S116" s="51"/>
      <c r="T116" s="51"/>
      <c r="U116" s="51"/>
      <c r="V116" s="18">
        <f>SUM(W116:Y116)</f>
        <v>74555.126399999994</v>
      </c>
      <c r="W116" s="18">
        <v>0</v>
      </c>
      <c r="X116" s="52">
        <f>J116</f>
        <v>74555.126399999994</v>
      </c>
      <c r="Y116" s="18">
        <v>0</v>
      </c>
      <c r="Z116" s="20"/>
    </row>
    <row r="117" spans="1:26" ht="21" customHeight="1" x14ac:dyDescent="0.15">
      <c r="A117" s="54"/>
      <c r="B117" s="51"/>
      <c r="C117" s="51"/>
      <c r="D117" s="69"/>
      <c r="E117" s="69"/>
      <c r="F117" s="70"/>
      <c r="G117" s="70"/>
      <c r="H117" s="50"/>
      <c r="I117" s="51"/>
      <c r="J117" s="51"/>
      <c r="K117" s="64"/>
      <c r="L117" s="50"/>
      <c r="M117" s="52"/>
      <c r="N117" s="52"/>
      <c r="O117" s="51"/>
      <c r="P117" s="51"/>
      <c r="Q117" s="51"/>
      <c r="R117" s="51"/>
      <c r="S117" s="51"/>
      <c r="T117" s="51"/>
      <c r="U117" s="51"/>
      <c r="V117" s="18"/>
      <c r="W117" s="18"/>
      <c r="X117" s="52"/>
      <c r="Y117" s="18"/>
      <c r="Z117" s="20"/>
    </row>
    <row r="118" spans="1:26" ht="21" customHeight="1" x14ac:dyDescent="0.15">
      <c r="A118" s="54" t="s">
        <v>188</v>
      </c>
      <c r="B118" s="51"/>
      <c r="C118" s="51"/>
      <c r="D118" s="69"/>
      <c r="E118" s="69"/>
      <c r="F118" s="69"/>
      <c r="G118" s="69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18"/>
      <c r="W118" s="18"/>
      <c r="X118" s="52"/>
      <c r="Y118" s="18"/>
      <c r="Z118" s="20"/>
    </row>
    <row r="119" spans="1:26" ht="21" customHeight="1" x14ac:dyDescent="0.15">
      <c r="A119" s="54"/>
      <c r="B119" s="112">
        <v>1</v>
      </c>
      <c r="C119" s="112"/>
      <c r="D119" s="68" t="s">
        <v>93</v>
      </c>
      <c r="E119" s="68" t="s">
        <v>36</v>
      </c>
      <c r="F119" s="114">
        <v>0.26419999999999999</v>
      </c>
      <c r="G119" s="114"/>
      <c r="H119" s="50" t="s">
        <v>94</v>
      </c>
      <c r="I119" s="114">
        <f>B119*F119</f>
        <v>0.26419999999999999</v>
      </c>
      <c r="J119" s="114"/>
      <c r="K119" s="51"/>
      <c r="L119" s="51"/>
      <c r="M119" s="51"/>
      <c r="N119" s="50"/>
      <c r="O119" s="51"/>
      <c r="P119" s="51"/>
      <c r="Q119" s="51"/>
      <c r="R119" s="51"/>
      <c r="S119" s="51"/>
      <c r="T119" s="51"/>
      <c r="U119" s="51"/>
      <c r="V119" s="18"/>
      <c r="W119" s="18"/>
      <c r="X119" s="52"/>
      <c r="Y119" s="18"/>
      <c r="Z119" s="20"/>
    </row>
    <row r="120" spans="1:26" ht="21" customHeight="1" x14ac:dyDescent="0.15">
      <c r="A120" s="54"/>
      <c r="B120" s="112" t="s">
        <v>95</v>
      </c>
      <c r="C120" s="112"/>
      <c r="D120" s="68" t="s">
        <v>96</v>
      </c>
      <c r="E120" s="113">
        <f>시중노임단가!G5</f>
        <v>212637</v>
      </c>
      <c r="F120" s="113"/>
      <c r="G120" s="68" t="s">
        <v>36</v>
      </c>
      <c r="H120" s="114">
        <f>I119</f>
        <v>0.26419999999999999</v>
      </c>
      <c r="I120" s="112"/>
      <c r="J120" s="110">
        <f>H120*E120</f>
        <v>56178.695399999997</v>
      </c>
      <c r="K120" s="110"/>
      <c r="L120" s="55" t="s">
        <v>87</v>
      </c>
      <c r="M120" s="52"/>
      <c r="N120" s="52"/>
      <c r="O120" s="51"/>
      <c r="P120" s="51"/>
      <c r="Q120" s="51"/>
      <c r="R120" s="51"/>
      <c r="S120" s="51"/>
      <c r="T120" s="51"/>
      <c r="U120" s="51"/>
      <c r="V120" s="18">
        <f>SUM(W120:Y120)</f>
        <v>56178.695399999997</v>
      </c>
      <c r="W120" s="18">
        <v>0</v>
      </c>
      <c r="X120" s="52">
        <f>J120</f>
        <v>56178.695399999997</v>
      </c>
      <c r="Y120" s="18">
        <v>0</v>
      </c>
      <c r="Z120" s="20"/>
    </row>
    <row r="121" spans="1:26" ht="21" customHeight="1" x14ac:dyDescent="0.15">
      <c r="A121" s="54"/>
      <c r="B121" s="51"/>
      <c r="C121" s="51"/>
      <c r="D121" s="51"/>
      <c r="E121" s="51"/>
      <c r="F121" s="50"/>
      <c r="G121" s="51"/>
      <c r="H121" s="51"/>
      <c r="I121" s="51"/>
      <c r="J121" s="50"/>
      <c r="K121" s="51"/>
      <c r="L121" s="51"/>
      <c r="M121" s="51"/>
      <c r="N121" s="50"/>
      <c r="O121" s="51"/>
      <c r="P121" s="51"/>
      <c r="Q121" s="51"/>
      <c r="R121" s="51"/>
      <c r="S121" s="51"/>
      <c r="T121" s="51"/>
      <c r="U121" s="51"/>
      <c r="V121" s="18"/>
      <c r="W121" s="18"/>
      <c r="X121" s="52"/>
      <c r="Y121" s="18"/>
      <c r="Z121" s="20"/>
    </row>
    <row r="122" spans="1:26" ht="21" customHeight="1" x14ac:dyDescent="0.15">
      <c r="A122" s="54" t="s">
        <v>189</v>
      </c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18"/>
      <c r="W122" s="18"/>
      <c r="X122" s="52"/>
      <c r="Y122" s="18"/>
      <c r="Z122" s="20"/>
    </row>
    <row r="123" spans="1:26" ht="21" customHeight="1" x14ac:dyDescent="0.15">
      <c r="A123" s="54"/>
      <c r="B123" s="112" t="s">
        <v>95</v>
      </c>
      <c r="C123" s="112"/>
      <c r="D123" s="50" t="s">
        <v>96</v>
      </c>
      <c r="E123" s="50"/>
      <c r="F123" s="61"/>
      <c r="G123" s="61"/>
      <c r="H123" s="50"/>
      <c r="I123" s="61"/>
      <c r="J123" s="110">
        <v>360882</v>
      </c>
      <c r="K123" s="110"/>
      <c r="L123" s="55" t="s">
        <v>87</v>
      </c>
      <c r="M123" s="84"/>
      <c r="N123" s="88"/>
      <c r="O123" s="84"/>
      <c r="P123" s="51"/>
      <c r="Q123" s="51"/>
      <c r="R123" s="51"/>
      <c r="S123" s="51"/>
      <c r="T123" s="51"/>
      <c r="U123" s="51"/>
      <c r="V123" s="18">
        <f>SUM(W123:Y123)</f>
        <v>360882</v>
      </c>
      <c r="W123" s="18">
        <v>0</v>
      </c>
      <c r="X123" s="52">
        <f>J123</f>
        <v>360882</v>
      </c>
      <c r="Y123" s="18">
        <v>0</v>
      </c>
      <c r="Z123" s="20"/>
    </row>
    <row r="124" spans="1:26" ht="21" customHeight="1" x14ac:dyDescent="0.15">
      <c r="A124" s="54"/>
      <c r="B124" s="51"/>
      <c r="C124" s="51"/>
      <c r="D124" s="51"/>
      <c r="E124" s="62"/>
      <c r="F124" s="62"/>
      <c r="G124" s="50"/>
      <c r="H124" s="61"/>
      <c r="I124" s="51"/>
      <c r="J124" s="63"/>
      <c r="K124" s="63"/>
      <c r="L124" s="55"/>
      <c r="M124" s="86"/>
      <c r="N124" s="86"/>
      <c r="O124" s="84"/>
      <c r="P124" s="51"/>
      <c r="Q124" s="51"/>
      <c r="R124" s="51"/>
      <c r="S124" s="51"/>
      <c r="T124" s="51"/>
      <c r="U124" s="51"/>
      <c r="V124" s="18"/>
      <c r="W124" s="18"/>
      <c r="X124" s="52"/>
      <c r="Y124" s="18"/>
      <c r="Z124" s="20"/>
    </row>
    <row r="125" spans="1:26" ht="21" customHeight="1" x14ac:dyDescent="0.15">
      <c r="A125" s="54" t="s">
        <v>190</v>
      </c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84"/>
      <c r="N125" s="88"/>
      <c r="O125" s="88"/>
      <c r="P125" s="56"/>
      <c r="Q125" s="56"/>
      <c r="R125" s="56"/>
      <c r="S125" s="56"/>
      <c r="T125" s="56"/>
      <c r="U125" s="56"/>
      <c r="V125" s="18"/>
      <c r="W125" s="18"/>
      <c r="X125" s="58"/>
      <c r="Y125" s="18"/>
      <c r="Z125" s="20"/>
    </row>
    <row r="126" spans="1:26" ht="21" customHeight="1" x14ac:dyDescent="0.15">
      <c r="A126" s="54"/>
      <c r="B126" s="117">
        <v>0.64</v>
      </c>
      <c r="C126" s="117"/>
      <c r="D126" s="24" t="s">
        <v>89</v>
      </c>
      <c r="E126" s="57" t="s">
        <v>36</v>
      </c>
      <c r="F126" s="110">
        <f>자재조서!D24</f>
        <v>810000</v>
      </c>
      <c r="G126" s="110"/>
      <c r="H126" s="57" t="s">
        <v>4</v>
      </c>
      <c r="I126" s="116">
        <f>CEILING(B126*F126,1)</f>
        <v>518400</v>
      </c>
      <c r="J126" s="116"/>
      <c r="K126" s="55" t="s">
        <v>52</v>
      </c>
      <c r="L126" s="57"/>
      <c r="M126" s="57"/>
      <c r="N126" s="56"/>
      <c r="O126" s="56"/>
      <c r="P126" s="57"/>
      <c r="Q126" s="57"/>
      <c r="R126" s="57"/>
      <c r="S126" s="56"/>
      <c r="T126" s="56"/>
      <c r="U126" s="59"/>
      <c r="V126" s="18">
        <f>SUM(W126:Y126)</f>
        <v>518400</v>
      </c>
      <c r="W126" s="18">
        <v>0</v>
      </c>
      <c r="X126" s="58">
        <v>0</v>
      </c>
      <c r="Y126" s="18">
        <f>I126</f>
        <v>518400</v>
      </c>
      <c r="Z126" s="20"/>
    </row>
    <row r="127" spans="1:26" ht="21" customHeight="1" x14ac:dyDescent="0.15">
      <c r="A127" s="54"/>
      <c r="B127" s="56"/>
      <c r="C127" s="56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6"/>
      <c r="O127" s="56"/>
      <c r="P127" s="57"/>
      <c r="Q127" s="57"/>
      <c r="R127" s="57"/>
      <c r="S127" s="56"/>
      <c r="T127" s="56"/>
      <c r="U127" s="59"/>
      <c r="V127" s="18"/>
      <c r="W127" s="18"/>
      <c r="X127" s="58"/>
      <c r="Y127" s="18"/>
      <c r="Z127" s="20"/>
    </row>
    <row r="128" spans="1:26" ht="21" customHeight="1" x14ac:dyDescent="0.15">
      <c r="A128" s="54" t="s">
        <v>191</v>
      </c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112"/>
      <c r="O128" s="112"/>
      <c r="P128" s="56"/>
      <c r="Q128" s="56"/>
      <c r="R128" s="56"/>
      <c r="S128" s="56"/>
      <c r="T128" s="56"/>
      <c r="U128" s="56"/>
      <c r="V128" s="18"/>
      <c r="W128" s="18"/>
      <c r="X128" s="58"/>
      <c r="Y128" s="18"/>
      <c r="Z128" s="20"/>
    </row>
    <row r="129" spans="1:26" ht="21" customHeight="1" x14ac:dyDescent="0.15">
      <c r="A129" s="54"/>
      <c r="B129" s="117">
        <v>9.58</v>
      </c>
      <c r="C129" s="117"/>
      <c r="D129" s="24" t="s">
        <v>35</v>
      </c>
      <c r="E129" s="57" t="s">
        <v>36</v>
      </c>
      <c r="F129" s="110">
        <f>자재조서!D25</f>
        <v>540</v>
      </c>
      <c r="G129" s="110"/>
      <c r="H129" s="57" t="s">
        <v>4</v>
      </c>
      <c r="I129" s="116">
        <f>CEILING(B129*F129,1)</f>
        <v>5174</v>
      </c>
      <c r="J129" s="116"/>
      <c r="K129" s="55" t="s">
        <v>52</v>
      </c>
      <c r="L129" s="57"/>
      <c r="M129" s="57"/>
      <c r="N129" s="57"/>
      <c r="O129" s="57"/>
      <c r="P129" s="57"/>
      <c r="Q129" s="57"/>
      <c r="R129" s="57"/>
      <c r="S129" s="56"/>
      <c r="T129" s="56"/>
      <c r="U129" s="59"/>
      <c r="V129" s="18">
        <f>SUM(W129:Y129)</f>
        <v>5174</v>
      </c>
      <c r="W129" s="18">
        <v>0</v>
      </c>
      <c r="X129" s="58">
        <v>0</v>
      </c>
      <c r="Y129" s="18">
        <f>I129</f>
        <v>5174</v>
      </c>
      <c r="Z129" s="20"/>
    </row>
    <row r="130" spans="1:26" ht="21" customHeight="1" x14ac:dyDescent="0.15">
      <c r="A130" s="54"/>
      <c r="B130" s="56"/>
      <c r="C130" s="56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6"/>
      <c r="T130" s="56"/>
      <c r="U130" s="59"/>
      <c r="V130" s="18"/>
      <c r="W130" s="18"/>
      <c r="X130" s="58"/>
      <c r="Y130" s="18"/>
      <c r="Z130" s="20"/>
    </row>
    <row r="131" spans="1:26" ht="21" customHeight="1" x14ac:dyDescent="0.15">
      <c r="A131" s="54" t="s">
        <v>192</v>
      </c>
      <c r="B131" s="56"/>
      <c r="C131" s="56"/>
      <c r="D131" s="57"/>
      <c r="E131" s="56"/>
      <c r="F131" s="56"/>
      <c r="G131" s="56"/>
      <c r="H131" s="56"/>
      <c r="I131" s="56"/>
      <c r="J131" s="56"/>
      <c r="K131" s="57"/>
      <c r="L131" s="57"/>
      <c r="M131" s="57"/>
      <c r="N131" s="57"/>
      <c r="O131" s="57"/>
      <c r="P131" s="57"/>
      <c r="Q131" s="57"/>
      <c r="R131" s="57"/>
      <c r="S131" s="56"/>
      <c r="T131" s="56"/>
      <c r="U131" s="59"/>
      <c r="V131" s="18"/>
      <c r="W131" s="18"/>
      <c r="X131" s="58"/>
      <c r="Y131" s="18"/>
      <c r="Z131" s="20"/>
    </row>
    <row r="132" spans="1:26" ht="21" customHeight="1" x14ac:dyDescent="0.15">
      <c r="A132" s="54"/>
      <c r="B132" s="117">
        <v>435.95</v>
      </c>
      <c r="C132" s="117"/>
      <c r="D132" s="24" t="s">
        <v>35</v>
      </c>
      <c r="E132" s="57" t="s">
        <v>36</v>
      </c>
      <c r="F132" s="110">
        <f>자재조서!D26</f>
        <v>1360</v>
      </c>
      <c r="G132" s="110"/>
      <c r="H132" s="57" t="s">
        <v>4</v>
      </c>
      <c r="I132" s="116">
        <f>CEILING(B132*F132,1)</f>
        <v>592892</v>
      </c>
      <c r="J132" s="116"/>
      <c r="K132" s="55" t="s">
        <v>52</v>
      </c>
      <c r="L132" s="57"/>
      <c r="M132" s="57"/>
      <c r="N132" s="57"/>
      <c r="O132" s="57"/>
      <c r="P132" s="57"/>
      <c r="Q132" s="57"/>
      <c r="R132" s="57"/>
      <c r="S132" s="56"/>
      <c r="T132" s="56"/>
      <c r="U132" s="59"/>
      <c r="V132" s="18">
        <f>SUM(W132:Y132)</f>
        <v>592892</v>
      </c>
      <c r="W132" s="18">
        <v>0</v>
      </c>
      <c r="X132" s="58">
        <v>0</v>
      </c>
      <c r="Y132" s="18">
        <f>I132</f>
        <v>592892</v>
      </c>
      <c r="Z132" s="20"/>
    </row>
    <row r="133" spans="1:26" ht="21" customHeight="1" x14ac:dyDescent="0.15">
      <c r="A133" s="54"/>
      <c r="B133" s="56"/>
      <c r="C133" s="56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6"/>
      <c r="T133" s="56"/>
      <c r="U133" s="59"/>
      <c r="V133" s="18"/>
      <c r="W133" s="18"/>
      <c r="X133" s="58"/>
      <c r="Y133" s="18"/>
      <c r="Z133" s="20"/>
    </row>
    <row r="134" spans="1:26" ht="21" customHeight="1" x14ac:dyDescent="0.15">
      <c r="A134" s="54" t="s">
        <v>193</v>
      </c>
      <c r="B134" s="56"/>
      <c r="C134" s="56"/>
      <c r="D134" s="57"/>
      <c r="E134" s="56"/>
      <c r="F134" s="56"/>
      <c r="G134" s="56"/>
      <c r="H134" s="56"/>
      <c r="I134" s="56"/>
      <c r="J134" s="56"/>
      <c r="K134" s="57"/>
      <c r="L134" s="57"/>
      <c r="M134" s="57"/>
      <c r="N134" s="57"/>
      <c r="O134" s="57"/>
      <c r="P134" s="57"/>
      <c r="Q134" s="57"/>
      <c r="R134" s="57"/>
      <c r="S134" s="56"/>
      <c r="T134" s="56"/>
      <c r="U134" s="59"/>
      <c r="V134" s="18"/>
      <c r="W134" s="18"/>
      <c r="X134" s="58"/>
      <c r="Y134" s="18"/>
      <c r="Z134" s="20"/>
    </row>
    <row r="135" spans="1:26" ht="21" customHeight="1" x14ac:dyDescent="0.15">
      <c r="A135" s="54"/>
      <c r="B135" s="117">
        <v>537.72</v>
      </c>
      <c r="C135" s="117"/>
      <c r="D135" s="24" t="s">
        <v>35</v>
      </c>
      <c r="E135" s="57" t="s">
        <v>36</v>
      </c>
      <c r="F135" s="110">
        <f>자재조서!D27</f>
        <v>1500</v>
      </c>
      <c r="G135" s="110"/>
      <c r="H135" s="57" t="s">
        <v>4</v>
      </c>
      <c r="I135" s="116">
        <f>CEILING(B135*F135,1)</f>
        <v>806580</v>
      </c>
      <c r="J135" s="116"/>
      <c r="K135" s="55" t="s">
        <v>52</v>
      </c>
      <c r="L135" s="57"/>
      <c r="M135" s="57"/>
      <c r="N135" s="57"/>
      <c r="O135" s="57"/>
      <c r="P135" s="57"/>
      <c r="Q135" s="57"/>
      <c r="R135" s="57"/>
      <c r="S135" s="56"/>
      <c r="T135" s="56"/>
      <c r="U135" s="59"/>
      <c r="V135" s="18">
        <f>SUM(W135:Y135)</f>
        <v>806580</v>
      </c>
      <c r="W135" s="18">
        <v>0</v>
      </c>
      <c r="X135" s="58">
        <v>0</v>
      </c>
      <c r="Y135" s="18">
        <f>I135</f>
        <v>806580</v>
      </c>
      <c r="Z135" s="20"/>
    </row>
    <row r="136" spans="1:26" ht="21" customHeight="1" x14ac:dyDescent="0.15">
      <c r="A136" s="54"/>
      <c r="B136" s="56"/>
      <c r="C136" s="56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6"/>
      <c r="O136" s="56"/>
      <c r="P136" s="57"/>
      <c r="Q136" s="57"/>
      <c r="R136" s="57"/>
      <c r="S136" s="56"/>
      <c r="T136" s="56"/>
      <c r="U136" s="59"/>
      <c r="V136" s="18"/>
      <c r="W136" s="18"/>
      <c r="X136" s="58"/>
      <c r="Y136" s="18"/>
      <c r="Z136" s="20"/>
    </row>
    <row r="137" spans="1:26" ht="21" customHeight="1" x14ac:dyDescent="0.15">
      <c r="A137" s="66" t="s">
        <v>194</v>
      </c>
      <c r="B137" s="56"/>
      <c r="C137" s="56"/>
      <c r="D137" s="57"/>
      <c r="E137" s="56"/>
      <c r="F137" s="56"/>
      <c r="G137" s="56"/>
      <c r="H137" s="56"/>
      <c r="I137" s="56"/>
      <c r="J137" s="56"/>
      <c r="K137" s="57"/>
      <c r="L137" s="57"/>
      <c r="M137" s="57"/>
      <c r="N137" s="57"/>
      <c r="O137" s="57"/>
      <c r="P137" s="57"/>
      <c r="Q137" s="57"/>
      <c r="R137" s="57"/>
      <c r="S137" s="56"/>
      <c r="T137" s="56"/>
      <c r="U137" s="59"/>
      <c r="V137" s="18"/>
      <c r="W137" s="18"/>
      <c r="X137" s="58"/>
      <c r="Y137" s="18"/>
      <c r="Z137" s="20"/>
    </row>
    <row r="138" spans="1:26" ht="21" customHeight="1" x14ac:dyDescent="0.15">
      <c r="A138" s="54"/>
      <c r="B138" s="117">
        <v>6.04</v>
      </c>
      <c r="C138" s="117"/>
      <c r="D138" s="24" t="s">
        <v>35</v>
      </c>
      <c r="E138" s="57" t="s">
        <v>36</v>
      </c>
      <c r="F138" s="110">
        <f>자재조서!D28</f>
        <v>1220</v>
      </c>
      <c r="G138" s="110"/>
      <c r="H138" s="57" t="s">
        <v>4</v>
      </c>
      <c r="I138" s="116">
        <f>CEILING(B138*F138,1)</f>
        <v>7369</v>
      </c>
      <c r="J138" s="116"/>
      <c r="K138" s="55" t="s">
        <v>52</v>
      </c>
      <c r="L138" s="57"/>
      <c r="M138" s="57"/>
      <c r="N138" s="57"/>
      <c r="O138" s="57"/>
      <c r="P138" s="57"/>
      <c r="Q138" s="57"/>
      <c r="R138" s="57"/>
      <c r="S138" s="56"/>
      <c r="T138" s="56"/>
      <c r="U138" s="59"/>
      <c r="V138" s="18">
        <f>SUM(W138:Y138)</f>
        <v>7369</v>
      </c>
      <c r="W138" s="18">
        <v>0</v>
      </c>
      <c r="X138" s="58">
        <v>0</v>
      </c>
      <c r="Y138" s="18">
        <f>I138</f>
        <v>7369</v>
      </c>
      <c r="Z138" s="20"/>
    </row>
    <row r="139" spans="1:26" ht="21" customHeight="1" x14ac:dyDescent="0.15">
      <c r="A139" s="54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9"/>
      <c r="V139" s="18"/>
      <c r="W139" s="18"/>
      <c r="X139" s="58"/>
      <c r="Y139" s="18"/>
      <c r="Z139" s="20"/>
    </row>
    <row r="140" spans="1:26" ht="21" customHeight="1" x14ac:dyDescent="0.15">
      <c r="A140" s="66" t="s">
        <v>195</v>
      </c>
      <c r="B140" s="56"/>
      <c r="C140" s="56"/>
      <c r="D140" s="57"/>
      <c r="E140" s="56"/>
      <c r="F140" s="56"/>
      <c r="G140" s="56"/>
      <c r="H140" s="56"/>
      <c r="I140" s="56"/>
      <c r="J140" s="56"/>
      <c r="K140" s="57"/>
      <c r="L140" s="57"/>
      <c r="M140" s="57"/>
      <c r="N140" s="57"/>
      <c r="O140" s="57"/>
      <c r="P140" s="57"/>
      <c r="Q140" s="57"/>
      <c r="R140" s="57"/>
      <c r="S140" s="56"/>
      <c r="T140" s="56"/>
      <c r="U140" s="59"/>
      <c r="V140" s="18"/>
      <c r="W140" s="18"/>
      <c r="X140" s="58"/>
      <c r="Y140" s="18"/>
      <c r="Z140" s="20"/>
    </row>
    <row r="141" spans="1:26" ht="21" customHeight="1" x14ac:dyDescent="0.15">
      <c r="A141" s="54"/>
      <c r="B141" s="117">
        <v>435.95</v>
      </c>
      <c r="C141" s="117"/>
      <c r="D141" s="24" t="s">
        <v>35</v>
      </c>
      <c r="E141" s="57" t="s">
        <v>36</v>
      </c>
      <c r="F141" s="110">
        <f>자재조서!D29</f>
        <v>2940</v>
      </c>
      <c r="G141" s="110"/>
      <c r="H141" s="57" t="s">
        <v>4</v>
      </c>
      <c r="I141" s="116">
        <f>CEILING(B141*F141,1)</f>
        <v>1281693</v>
      </c>
      <c r="J141" s="116"/>
      <c r="K141" s="55" t="s">
        <v>52</v>
      </c>
      <c r="L141" s="57"/>
      <c r="M141" s="57"/>
      <c r="N141" s="57"/>
      <c r="O141" s="57"/>
      <c r="P141" s="57"/>
      <c r="Q141" s="57"/>
      <c r="R141" s="57"/>
      <c r="S141" s="56"/>
      <c r="T141" s="56"/>
      <c r="U141" s="59"/>
      <c r="V141" s="18">
        <f>SUM(W141:Y141)</f>
        <v>1281693</v>
      </c>
      <c r="W141" s="18">
        <v>0</v>
      </c>
      <c r="X141" s="58">
        <v>0</v>
      </c>
      <c r="Y141" s="18">
        <f>I141</f>
        <v>1281693</v>
      </c>
      <c r="Z141" s="20"/>
    </row>
    <row r="142" spans="1:26" ht="21" customHeight="1" x14ac:dyDescent="0.15">
      <c r="A142" s="54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9"/>
      <c r="V142" s="18"/>
      <c r="W142" s="18"/>
      <c r="X142" s="58"/>
      <c r="Y142" s="18"/>
      <c r="Z142" s="20"/>
    </row>
    <row r="143" spans="1:26" ht="21" customHeight="1" x14ac:dyDescent="0.15">
      <c r="A143" s="66" t="s">
        <v>196</v>
      </c>
      <c r="B143" s="56"/>
      <c r="C143" s="56"/>
      <c r="D143" s="57"/>
      <c r="E143" s="56"/>
      <c r="F143" s="56"/>
      <c r="G143" s="56"/>
      <c r="H143" s="56"/>
      <c r="I143" s="56"/>
      <c r="J143" s="56"/>
      <c r="K143" s="57"/>
      <c r="L143" s="57"/>
      <c r="M143" s="57"/>
      <c r="N143" s="57"/>
      <c r="O143" s="57"/>
      <c r="P143" s="57"/>
      <c r="Q143" s="57"/>
      <c r="R143" s="57"/>
      <c r="S143" s="56"/>
      <c r="T143" s="56"/>
      <c r="U143" s="59"/>
      <c r="V143" s="18"/>
      <c r="W143" s="18"/>
      <c r="X143" s="58"/>
      <c r="Y143" s="18"/>
      <c r="Z143" s="20"/>
    </row>
    <row r="144" spans="1:26" ht="21" customHeight="1" x14ac:dyDescent="0.15">
      <c r="A144" s="54"/>
      <c r="B144" s="117">
        <v>537.72</v>
      </c>
      <c r="C144" s="117"/>
      <c r="D144" s="24" t="s">
        <v>35</v>
      </c>
      <c r="E144" s="57" t="s">
        <v>36</v>
      </c>
      <c r="F144" s="110">
        <f>자재조서!D30</f>
        <v>3480</v>
      </c>
      <c r="G144" s="110"/>
      <c r="H144" s="57" t="s">
        <v>4</v>
      </c>
      <c r="I144" s="116">
        <f>CEILING(B144*F144,1)</f>
        <v>1871266</v>
      </c>
      <c r="J144" s="116"/>
      <c r="K144" s="55" t="s">
        <v>52</v>
      </c>
      <c r="L144" s="57"/>
      <c r="M144" s="57"/>
      <c r="N144" s="57"/>
      <c r="O144" s="57"/>
      <c r="P144" s="57"/>
      <c r="Q144" s="57"/>
      <c r="R144" s="57"/>
      <c r="S144" s="56"/>
      <c r="T144" s="56"/>
      <c r="U144" s="59"/>
      <c r="V144" s="18">
        <f>SUM(W144:Y144)</f>
        <v>1871266</v>
      </c>
      <c r="W144" s="18">
        <v>0</v>
      </c>
      <c r="X144" s="58">
        <v>0</v>
      </c>
      <c r="Y144" s="18">
        <f>I144</f>
        <v>1871266</v>
      </c>
      <c r="Z144" s="20"/>
    </row>
    <row r="145" spans="1:26" s="81" customFormat="1" ht="21" customHeight="1" x14ac:dyDescent="0.15">
      <c r="A145" s="83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5"/>
      <c r="W145" s="85"/>
      <c r="X145" s="86"/>
      <c r="Y145" s="85"/>
      <c r="Z145" s="87"/>
    </row>
    <row r="146" spans="1:26" ht="21" customHeight="1" x14ac:dyDescent="0.15">
      <c r="A146" s="66" t="s">
        <v>197</v>
      </c>
      <c r="B146" s="56"/>
      <c r="C146" s="56"/>
      <c r="D146" s="57"/>
      <c r="E146" s="56"/>
      <c r="F146" s="56"/>
      <c r="G146" s="56"/>
      <c r="H146" s="56"/>
      <c r="I146" s="56"/>
      <c r="J146" s="56"/>
      <c r="K146" s="57"/>
      <c r="L146" s="57"/>
      <c r="M146" s="57"/>
      <c r="N146" s="57"/>
      <c r="O146" s="57"/>
      <c r="P146" s="57"/>
      <c r="Q146" s="57"/>
      <c r="R146" s="57"/>
      <c r="S146" s="56"/>
      <c r="T146" s="56"/>
      <c r="U146" s="59"/>
      <c r="V146" s="18"/>
      <c r="W146" s="18"/>
      <c r="X146" s="58"/>
      <c r="Y146" s="18"/>
      <c r="Z146" s="20"/>
    </row>
    <row r="147" spans="1:26" ht="21" customHeight="1" x14ac:dyDescent="0.15">
      <c r="A147" s="54"/>
      <c r="B147" s="117">
        <v>6.04</v>
      </c>
      <c r="C147" s="117"/>
      <c r="D147" s="24" t="s">
        <v>35</v>
      </c>
      <c r="E147" s="57" t="s">
        <v>36</v>
      </c>
      <c r="F147" s="110">
        <f>자재조서!D31</f>
        <v>1550</v>
      </c>
      <c r="G147" s="110"/>
      <c r="H147" s="57" t="s">
        <v>4</v>
      </c>
      <c r="I147" s="116">
        <f>CEILING(B147*F147,1)</f>
        <v>9362</v>
      </c>
      <c r="J147" s="116"/>
      <c r="K147" s="55" t="s">
        <v>52</v>
      </c>
      <c r="L147" s="57"/>
      <c r="M147" s="57"/>
      <c r="N147" s="57"/>
      <c r="O147" s="57"/>
      <c r="P147" s="57"/>
      <c r="Q147" s="57"/>
      <c r="R147" s="57"/>
      <c r="S147" s="56"/>
      <c r="T147" s="56"/>
      <c r="U147" s="59"/>
      <c r="V147" s="18">
        <f>SUM(W147:Y147)</f>
        <v>9362</v>
      </c>
      <c r="W147" s="18">
        <v>0</v>
      </c>
      <c r="X147" s="58">
        <v>0</v>
      </c>
      <c r="Y147" s="18">
        <f>I147</f>
        <v>9362</v>
      </c>
      <c r="Z147" s="20"/>
    </row>
    <row r="148" spans="1:26" ht="21" customHeight="1" x14ac:dyDescent="0.15">
      <c r="A148" s="54"/>
      <c r="B148" s="56"/>
      <c r="C148" s="56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6"/>
      <c r="O148" s="56"/>
      <c r="P148" s="57"/>
      <c r="Q148" s="57"/>
      <c r="R148" s="57"/>
      <c r="S148" s="56"/>
      <c r="T148" s="56"/>
      <c r="U148" s="59"/>
      <c r="V148" s="18"/>
      <c r="W148" s="18"/>
      <c r="X148" s="58"/>
      <c r="Y148" s="18"/>
      <c r="Z148" s="20"/>
    </row>
    <row r="149" spans="1:26" ht="21" customHeight="1" x14ac:dyDescent="0.15">
      <c r="A149" s="66" t="s">
        <v>198</v>
      </c>
      <c r="B149" s="56"/>
      <c r="C149" s="56"/>
      <c r="D149" s="57"/>
      <c r="E149" s="56"/>
      <c r="F149" s="56"/>
      <c r="G149" s="56"/>
      <c r="H149" s="56"/>
      <c r="I149" s="56"/>
      <c r="J149" s="56"/>
      <c r="K149" s="57"/>
      <c r="L149" s="57"/>
      <c r="M149" s="57"/>
      <c r="N149" s="57"/>
      <c r="O149" s="57"/>
      <c r="P149" s="57"/>
      <c r="Q149" s="57"/>
      <c r="R149" s="57"/>
      <c r="S149" s="56"/>
      <c r="T149" s="56"/>
      <c r="U149" s="59"/>
      <c r="V149" s="18"/>
      <c r="W149" s="18"/>
      <c r="X149" s="58"/>
      <c r="Y149" s="18"/>
      <c r="Z149" s="20"/>
    </row>
    <row r="150" spans="1:26" ht="21" customHeight="1" x14ac:dyDescent="0.15">
      <c r="A150" s="54"/>
      <c r="B150" s="117">
        <v>435.95</v>
      </c>
      <c r="C150" s="117"/>
      <c r="D150" s="24" t="s">
        <v>35</v>
      </c>
      <c r="E150" s="57" t="s">
        <v>36</v>
      </c>
      <c r="F150" s="110">
        <f>자재조서!D32</f>
        <v>3580</v>
      </c>
      <c r="G150" s="110"/>
      <c r="H150" s="57" t="s">
        <v>4</v>
      </c>
      <c r="I150" s="116">
        <f>CEILING(B150*F150,1)</f>
        <v>1560701</v>
      </c>
      <c r="J150" s="116"/>
      <c r="K150" s="55" t="s">
        <v>52</v>
      </c>
      <c r="L150" s="57"/>
      <c r="M150" s="57"/>
      <c r="N150" s="57"/>
      <c r="O150" s="57"/>
      <c r="P150" s="57"/>
      <c r="Q150" s="57"/>
      <c r="R150" s="57"/>
      <c r="S150" s="56"/>
      <c r="T150" s="56"/>
      <c r="U150" s="59"/>
      <c r="V150" s="18">
        <f>SUM(W150:Y150)</f>
        <v>1560701</v>
      </c>
      <c r="W150" s="18">
        <v>0</v>
      </c>
      <c r="X150" s="58">
        <v>0</v>
      </c>
      <c r="Y150" s="18">
        <f>I150</f>
        <v>1560701</v>
      </c>
      <c r="Z150" s="20"/>
    </row>
    <row r="151" spans="1:26" ht="21" customHeight="1" x14ac:dyDescent="0.15">
      <c r="A151" s="54"/>
      <c r="B151" s="56"/>
      <c r="C151" s="56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6"/>
      <c r="T151" s="56"/>
      <c r="U151" s="59"/>
      <c r="V151" s="18"/>
      <c r="W151" s="18"/>
      <c r="X151" s="58"/>
      <c r="Y151" s="18"/>
      <c r="Z151" s="20"/>
    </row>
    <row r="152" spans="1:26" ht="21" customHeight="1" x14ac:dyDescent="0.15">
      <c r="A152" s="66" t="s">
        <v>199</v>
      </c>
      <c r="B152" s="56"/>
      <c r="C152" s="56"/>
      <c r="D152" s="57"/>
      <c r="E152" s="56"/>
      <c r="F152" s="56"/>
      <c r="G152" s="56"/>
      <c r="H152" s="56"/>
      <c r="I152" s="56"/>
      <c r="J152" s="56"/>
      <c r="K152" s="57"/>
      <c r="L152" s="57"/>
      <c r="M152" s="57"/>
      <c r="N152" s="57"/>
      <c r="O152" s="57"/>
      <c r="P152" s="57"/>
      <c r="Q152" s="57"/>
      <c r="R152" s="57"/>
      <c r="S152" s="56"/>
      <c r="T152" s="56"/>
      <c r="U152" s="59"/>
      <c r="V152" s="18"/>
      <c r="W152" s="18"/>
      <c r="X152" s="58"/>
      <c r="Y152" s="18"/>
      <c r="Z152" s="20"/>
    </row>
    <row r="153" spans="1:26" ht="21" customHeight="1" x14ac:dyDescent="0.15">
      <c r="A153" s="54"/>
      <c r="B153" s="117">
        <v>537.72</v>
      </c>
      <c r="C153" s="117"/>
      <c r="D153" s="24" t="s">
        <v>35</v>
      </c>
      <c r="E153" s="57" t="s">
        <v>36</v>
      </c>
      <c r="F153" s="110">
        <f>자재조서!D33</f>
        <v>4520</v>
      </c>
      <c r="G153" s="110"/>
      <c r="H153" s="57" t="s">
        <v>4</v>
      </c>
      <c r="I153" s="116">
        <f>CEILING(B153*F153,1)</f>
        <v>2430495</v>
      </c>
      <c r="J153" s="116"/>
      <c r="K153" s="55" t="s">
        <v>52</v>
      </c>
      <c r="L153" s="57"/>
      <c r="M153" s="57"/>
      <c r="N153" s="57"/>
      <c r="O153" s="57"/>
      <c r="P153" s="57"/>
      <c r="Q153" s="57"/>
      <c r="R153" s="57"/>
      <c r="S153" s="56"/>
      <c r="T153" s="56"/>
      <c r="U153" s="59"/>
      <c r="V153" s="18">
        <f>SUM(W153:Y153)</f>
        <v>2430495</v>
      </c>
      <c r="W153" s="18">
        <v>0</v>
      </c>
      <c r="X153" s="58">
        <v>0</v>
      </c>
      <c r="Y153" s="18">
        <f>I153</f>
        <v>2430495</v>
      </c>
      <c r="Z153" s="20"/>
    </row>
    <row r="154" spans="1:26" ht="21" customHeight="1" x14ac:dyDescent="0.15">
      <c r="A154" s="54"/>
      <c r="B154" s="56"/>
      <c r="C154" s="56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6"/>
      <c r="T154" s="56"/>
      <c r="U154" s="59"/>
      <c r="V154" s="18"/>
      <c r="W154" s="18"/>
      <c r="X154" s="58"/>
      <c r="Y154" s="18"/>
      <c r="Z154" s="20"/>
    </row>
    <row r="155" spans="1:26" s="81" customFormat="1" ht="21" customHeight="1" x14ac:dyDescent="0.15">
      <c r="A155" s="66" t="s">
        <v>211</v>
      </c>
      <c r="B155" s="84"/>
      <c r="C155" s="84"/>
      <c r="D155" s="88"/>
      <c r="E155" s="84"/>
      <c r="F155" s="84"/>
      <c r="G155" s="84"/>
      <c r="H155" s="84"/>
      <c r="I155" s="84"/>
      <c r="J155" s="84"/>
      <c r="K155" s="88"/>
      <c r="L155" s="88"/>
      <c r="M155" s="88"/>
      <c r="N155" s="88"/>
      <c r="O155" s="88"/>
      <c r="P155" s="88"/>
      <c r="Q155" s="88"/>
      <c r="R155" s="88"/>
      <c r="S155" s="84"/>
      <c r="T155" s="84"/>
      <c r="U155" s="59"/>
      <c r="V155" s="85"/>
      <c r="W155" s="85"/>
      <c r="X155" s="86"/>
      <c r="Y155" s="85"/>
      <c r="Z155" s="87"/>
    </row>
    <row r="156" spans="1:26" s="81" customFormat="1" ht="21" customHeight="1" x14ac:dyDescent="0.15">
      <c r="A156" s="83"/>
      <c r="B156" s="110">
        <f>V4+V7+V10+V13+V16+V19+V22+V25+V28+V31+V35+V38+V41+V44+V47+V50+V53+V57+V61+V64+V67+V71+V75+V79+V83+V87+V91+V95+V100+V104+V108+V112+V116+V120+V123+V126+V129+V132+V135+V138+V141+V144+V147+V150+V153</f>
        <v>14969045.886100002</v>
      </c>
      <c r="C156" s="110"/>
      <c r="D156" s="110"/>
      <c r="E156" s="88" t="s">
        <v>36</v>
      </c>
      <c r="F156" s="115">
        <v>0.1</v>
      </c>
      <c r="G156" s="115"/>
      <c r="H156" s="88" t="s">
        <v>4</v>
      </c>
      <c r="I156" s="116">
        <f>CEILING(B156*F156,1)</f>
        <v>1496905</v>
      </c>
      <c r="J156" s="116"/>
      <c r="K156" s="89" t="s">
        <v>52</v>
      </c>
      <c r="L156" s="88"/>
      <c r="M156" s="88"/>
      <c r="N156" s="88"/>
      <c r="O156" s="88"/>
      <c r="P156" s="88"/>
      <c r="Q156" s="88"/>
      <c r="R156" s="88"/>
      <c r="S156" s="84"/>
      <c r="T156" s="84"/>
      <c r="U156" s="59"/>
      <c r="V156" s="85">
        <f>SUM(W156:Y156)</f>
        <v>1496905</v>
      </c>
      <c r="W156" s="85">
        <v>0</v>
      </c>
      <c r="X156" s="86">
        <v>0</v>
      </c>
      <c r="Y156" s="85">
        <f>I156</f>
        <v>1496905</v>
      </c>
      <c r="Z156" s="87"/>
    </row>
    <row r="157" spans="1:26" s="81" customFormat="1" ht="21" customHeight="1" x14ac:dyDescent="0.15">
      <c r="A157" s="83"/>
      <c r="B157" s="75"/>
      <c r="C157" s="75"/>
      <c r="D157" s="24"/>
      <c r="E157" s="88"/>
      <c r="F157" s="76"/>
      <c r="G157" s="76"/>
      <c r="H157" s="88"/>
      <c r="I157" s="77"/>
      <c r="J157" s="77"/>
      <c r="K157" s="89"/>
      <c r="L157" s="88"/>
      <c r="M157" s="88"/>
      <c r="N157" s="88"/>
      <c r="O157" s="88"/>
      <c r="P157" s="88"/>
      <c r="Q157" s="88"/>
      <c r="R157" s="88"/>
      <c r="S157" s="84"/>
      <c r="T157" s="84"/>
      <c r="U157" s="59"/>
      <c r="V157" s="85"/>
      <c r="W157" s="85"/>
      <c r="X157" s="86"/>
      <c r="Y157" s="85"/>
      <c r="Z157" s="87"/>
    </row>
    <row r="158" spans="1:26" s="81" customFormat="1" ht="21" customHeight="1" x14ac:dyDescent="0.15">
      <c r="A158" s="66" t="s">
        <v>212</v>
      </c>
      <c r="B158" s="84"/>
      <c r="C158" s="84"/>
      <c r="D158" s="88"/>
      <c r="E158" s="84"/>
      <c r="F158" s="84"/>
      <c r="G158" s="84"/>
      <c r="H158" s="84"/>
      <c r="I158" s="84"/>
      <c r="J158" s="84"/>
      <c r="K158" s="88"/>
      <c r="L158" s="88"/>
      <c r="M158" s="88"/>
      <c r="N158" s="88"/>
      <c r="O158" s="88"/>
      <c r="P158" s="88"/>
      <c r="Q158" s="88"/>
      <c r="R158" s="88"/>
      <c r="S158" s="84"/>
      <c r="T158" s="84"/>
      <c r="U158" s="59"/>
      <c r="V158" s="85"/>
      <c r="W158" s="85"/>
      <c r="X158" s="86"/>
      <c r="Y158" s="85"/>
      <c r="Z158" s="87"/>
    </row>
    <row r="159" spans="1:26" s="81" customFormat="1" ht="21" customHeight="1" x14ac:dyDescent="0.15">
      <c r="A159" s="91"/>
      <c r="B159" s="111">
        <f>B156+V156</f>
        <v>16465950.886100002</v>
      </c>
      <c r="C159" s="111"/>
      <c r="D159" s="111"/>
      <c r="E159" s="92" t="s">
        <v>36</v>
      </c>
      <c r="F159" s="108">
        <v>0.1</v>
      </c>
      <c r="G159" s="108"/>
      <c r="H159" s="92" t="s">
        <v>4</v>
      </c>
      <c r="I159" s="109">
        <f>CEILING(B159*F159,1)</f>
        <v>1646596</v>
      </c>
      <c r="J159" s="109"/>
      <c r="K159" s="93" t="s">
        <v>52</v>
      </c>
      <c r="L159" s="92"/>
      <c r="M159" s="92"/>
      <c r="N159" s="92"/>
      <c r="O159" s="92"/>
      <c r="P159" s="92"/>
      <c r="Q159" s="92"/>
      <c r="R159" s="92"/>
      <c r="S159" s="94"/>
      <c r="T159" s="94"/>
      <c r="U159" s="95"/>
      <c r="V159" s="96">
        <f>SUM(W159:Y159)</f>
        <v>1646596</v>
      </c>
      <c r="W159" s="96">
        <v>0</v>
      </c>
      <c r="X159" s="97">
        <v>0</v>
      </c>
      <c r="Y159" s="96">
        <f>I159</f>
        <v>1646596</v>
      </c>
      <c r="Z159" s="98"/>
    </row>
    <row r="160" spans="1:26" s="81" customFormat="1" ht="21" customHeight="1" x14ac:dyDescent="0.15">
      <c r="A160" s="84"/>
      <c r="B160" s="76"/>
      <c r="C160" s="76"/>
      <c r="D160" s="76"/>
      <c r="E160" s="88"/>
      <c r="F160" s="78"/>
      <c r="G160" s="78"/>
      <c r="H160" s="88"/>
      <c r="I160" s="77"/>
      <c r="J160" s="77"/>
      <c r="K160" s="89"/>
      <c r="L160" s="88"/>
      <c r="M160" s="88"/>
      <c r="N160" s="88"/>
      <c r="O160" s="88"/>
      <c r="P160" s="88"/>
      <c r="Q160" s="88"/>
      <c r="R160" s="88"/>
      <c r="S160" s="84"/>
      <c r="T160" s="84"/>
      <c r="U160" s="84"/>
      <c r="V160" s="86"/>
      <c r="W160" s="86"/>
      <c r="X160" s="86"/>
      <c r="Y160" s="86"/>
      <c r="Z160" s="88"/>
    </row>
    <row r="161" spans="1:26" s="81" customFormat="1" ht="21" customHeight="1" x14ac:dyDescent="0.15">
      <c r="A161" s="84"/>
      <c r="B161" s="76"/>
      <c r="C161" s="76"/>
      <c r="D161" s="76"/>
      <c r="E161" s="88"/>
      <c r="F161" s="78"/>
      <c r="G161" s="78"/>
      <c r="H161" s="88"/>
      <c r="I161" s="77"/>
      <c r="J161" s="77"/>
      <c r="K161" s="89"/>
      <c r="L161" s="88"/>
      <c r="M161" s="88"/>
      <c r="N161" s="88"/>
      <c r="O161" s="88"/>
      <c r="P161" s="88"/>
      <c r="Q161" s="88"/>
      <c r="R161" s="88"/>
      <c r="S161" s="84"/>
      <c r="T161" s="84"/>
      <c r="U161" s="84"/>
      <c r="V161" s="86"/>
      <c r="W161" s="86"/>
      <c r="X161" s="86"/>
      <c r="Y161" s="86"/>
      <c r="Z161" s="88"/>
    </row>
  </sheetData>
  <mergeCells count="206">
    <mergeCell ref="B129:C129"/>
    <mergeCell ref="B132:C132"/>
    <mergeCell ref="F132:G132"/>
    <mergeCell ref="I132:J132"/>
    <mergeCell ref="B135:C135"/>
    <mergeCell ref="I135:J135"/>
    <mergeCell ref="B150:C150"/>
    <mergeCell ref="F150:G150"/>
    <mergeCell ref="B141:C141"/>
    <mergeCell ref="B144:C144"/>
    <mergeCell ref="B147:C147"/>
    <mergeCell ref="F147:G147"/>
    <mergeCell ref="I147:J147"/>
    <mergeCell ref="F141:G141"/>
    <mergeCell ref="I141:J141"/>
    <mergeCell ref="F144:G144"/>
    <mergeCell ref="I144:J144"/>
    <mergeCell ref="N3:O3"/>
    <mergeCell ref="B4:C4"/>
    <mergeCell ref="I19:J19"/>
    <mergeCell ref="I10:J10"/>
    <mergeCell ref="F94:G94"/>
    <mergeCell ref="I94:J94"/>
    <mergeCell ref="F74:G74"/>
    <mergeCell ref="F103:G103"/>
    <mergeCell ref="I103:J103"/>
    <mergeCell ref="F47:G47"/>
    <mergeCell ref="I47:J47"/>
    <mergeCell ref="F64:G64"/>
    <mergeCell ref="I64:J64"/>
    <mergeCell ref="J71:K71"/>
    <mergeCell ref="M68:N68"/>
    <mergeCell ref="I28:J28"/>
    <mergeCell ref="I31:J31"/>
    <mergeCell ref="I7:J7"/>
    <mergeCell ref="B10:C10"/>
    <mergeCell ref="B99:C99"/>
    <mergeCell ref="B100:C100"/>
    <mergeCell ref="E100:F100"/>
    <mergeCell ref="H100:I100"/>
    <mergeCell ref="I61:J61"/>
    <mergeCell ref="N128:O128"/>
    <mergeCell ref="B91:C91"/>
    <mergeCell ref="E91:F91"/>
    <mergeCell ref="H91:I91"/>
    <mergeCell ref="B126:C126"/>
    <mergeCell ref="F126:G126"/>
    <mergeCell ref="I126:J126"/>
    <mergeCell ref="L61:M61"/>
    <mergeCell ref="B78:C78"/>
    <mergeCell ref="B79:C79"/>
    <mergeCell ref="E79:F79"/>
    <mergeCell ref="H79:I79"/>
    <mergeCell ref="J79:K79"/>
    <mergeCell ref="B82:C82"/>
    <mergeCell ref="F82:G82"/>
    <mergeCell ref="I82:J82"/>
    <mergeCell ref="B123:C123"/>
    <mergeCell ref="B103:C103"/>
    <mergeCell ref="B104:C104"/>
    <mergeCell ref="E104:F104"/>
    <mergeCell ref="H104:I104"/>
    <mergeCell ref="J104:K104"/>
    <mergeCell ref="B107:C107"/>
    <mergeCell ref="B13:C13"/>
    <mergeCell ref="F13:G13"/>
    <mergeCell ref="I13:J13"/>
    <mergeCell ref="B16:C16"/>
    <mergeCell ref="F16:G16"/>
    <mergeCell ref="I16:J16"/>
    <mergeCell ref="B19:C19"/>
    <mergeCell ref="F19:G19"/>
    <mergeCell ref="B22:C22"/>
    <mergeCell ref="F22:G22"/>
    <mergeCell ref="I22:J22"/>
    <mergeCell ref="A2:B2"/>
    <mergeCell ref="F99:G99"/>
    <mergeCell ref="I99:J99"/>
    <mergeCell ref="F115:G115"/>
    <mergeCell ref="I115:J115"/>
    <mergeCell ref="F78:G78"/>
    <mergeCell ref="I78:J78"/>
    <mergeCell ref="F86:G86"/>
    <mergeCell ref="I86:J86"/>
    <mergeCell ref="D68:E68"/>
    <mergeCell ref="F68:G68"/>
    <mergeCell ref="I68:J68"/>
    <mergeCell ref="F111:G111"/>
    <mergeCell ref="I111:J111"/>
    <mergeCell ref="F4:G4"/>
    <mergeCell ref="I4:J4"/>
    <mergeCell ref="F31:G31"/>
    <mergeCell ref="H75:I75"/>
    <mergeCell ref="I67:J67"/>
    <mergeCell ref="I41:J41"/>
    <mergeCell ref="F61:G61"/>
    <mergeCell ref="B7:C7"/>
    <mergeCell ref="F7:G7"/>
    <mergeCell ref="F10:G10"/>
    <mergeCell ref="B25:C25"/>
    <mergeCell ref="F25:G25"/>
    <mergeCell ref="I25:J25"/>
    <mergeCell ref="B28:C28"/>
    <mergeCell ref="B31:C31"/>
    <mergeCell ref="B35:C35"/>
    <mergeCell ref="B38:C38"/>
    <mergeCell ref="B41:C41"/>
    <mergeCell ref="B47:C47"/>
    <mergeCell ref="B44:C44"/>
    <mergeCell ref="F28:G28"/>
    <mergeCell ref="F35:G35"/>
    <mergeCell ref="I35:J35"/>
    <mergeCell ref="F38:G38"/>
    <mergeCell ref="I38:J38"/>
    <mergeCell ref="F41:G41"/>
    <mergeCell ref="F44:G44"/>
    <mergeCell ref="I44:J44"/>
    <mergeCell ref="B50:C50"/>
    <mergeCell ref="F50:G50"/>
    <mergeCell ref="I50:J50"/>
    <mergeCell ref="J87:K87"/>
    <mergeCell ref="B53:C53"/>
    <mergeCell ref="F53:G53"/>
    <mergeCell ref="I53:J53"/>
    <mergeCell ref="B57:C57"/>
    <mergeCell ref="F57:G57"/>
    <mergeCell ref="I57:J57"/>
    <mergeCell ref="B61:C61"/>
    <mergeCell ref="B64:C64"/>
    <mergeCell ref="B67:C67"/>
    <mergeCell ref="F67:G67"/>
    <mergeCell ref="B70:C70"/>
    <mergeCell ref="F70:G70"/>
    <mergeCell ref="I70:J70"/>
    <mergeCell ref="B71:C71"/>
    <mergeCell ref="E71:F71"/>
    <mergeCell ref="H71:I71"/>
    <mergeCell ref="B74:C74"/>
    <mergeCell ref="I74:J74"/>
    <mergeCell ref="B75:C75"/>
    <mergeCell ref="J75:K75"/>
    <mergeCell ref="B54:C54"/>
    <mergeCell ref="F54:G54"/>
    <mergeCell ref="I54:J54"/>
    <mergeCell ref="B58:C58"/>
    <mergeCell ref="F58:G58"/>
    <mergeCell ref="I58:J58"/>
    <mergeCell ref="J91:K91"/>
    <mergeCell ref="B94:C94"/>
    <mergeCell ref="B95:C95"/>
    <mergeCell ref="E95:F95"/>
    <mergeCell ref="H95:I95"/>
    <mergeCell ref="J95:K95"/>
    <mergeCell ref="B83:C83"/>
    <mergeCell ref="E83:F83"/>
    <mergeCell ref="H83:I83"/>
    <mergeCell ref="J83:K83"/>
    <mergeCell ref="B86:C86"/>
    <mergeCell ref="E75:F75"/>
    <mergeCell ref="F156:G156"/>
    <mergeCell ref="I156:J156"/>
    <mergeCell ref="B115:C115"/>
    <mergeCell ref="B120:C120"/>
    <mergeCell ref="B116:C116"/>
    <mergeCell ref="E116:F116"/>
    <mergeCell ref="H116:I116"/>
    <mergeCell ref="J116:K116"/>
    <mergeCell ref="B119:C119"/>
    <mergeCell ref="B108:C108"/>
    <mergeCell ref="E108:F108"/>
    <mergeCell ref="H108:I108"/>
    <mergeCell ref="J108:K108"/>
    <mergeCell ref="B111:C111"/>
    <mergeCell ref="B112:C112"/>
    <mergeCell ref="E112:F112"/>
    <mergeCell ref="H112:I112"/>
    <mergeCell ref="J112:K112"/>
    <mergeCell ref="F135:G135"/>
    <mergeCell ref="I129:J129"/>
    <mergeCell ref="F129:G129"/>
    <mergeCell ref="F119:G119"/>
    <mergeCell ref="I107:J107"/>
    <mergeCell ref="F159:G159"/>
    <mergeCell ref="I159:J159"/>
    <mergeCell ref="B156:D156"/>
    <mergeCell ref="B159:D159"/>
    <mergeCell ref="B87:C87"/>
    <mergeCell ref="E87:F87"/>
    <mergeCell ref="H87:I87"/>
    <mergeCell ref="B90:C90"/>
    <mergeCell ref="F90:G90"/>
    <mergeCell ref="I90:J90"/>
    <mergeCell ref="F107:G107"/>
    <mergeCell ref="E120:F120"/>
    <mergeCell ref="H120:I120"/>
    <mergeCell ref="J120:K120"/>
    <mergeCell ref="I119:J119"/>
    <mergeCell ref="J123:K123"/>
    <mergeCell ref="J100:K100"/>
    <mergeCell ref="I150:J150"/>
    <mergeCell ref="B153:C153"/>
    <mergeCell ref="F153:G153"/>
    <mergeCell ref="I153:J153"/>
    <mergeCell ref="B138:C138"/>
    <mergeCell ref="F138:G138"/>
    <mergeCell ref="I138:J138"/>
  </mergeCells>
  <phoneticPr fontId="3" type="noConversion"/>
  <printOptions horizontalCentered="1" verticalCentered="1"/>
  <pageMargins left="0.70866141732283472" right="0.70866141732283472" top="0.74803149606299213" bottom="0.46" header="0.31496062992125984" footer="0.31496062992125984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5"/>
  <sheetViews>
    <sheetView view="pageBreakPreview" zoomScaleSheetLayoutView="100" workbookViewId="0">
      <selection sqref="A1:L1"/>
    </sheetView>
  </sheetViews>
  <sheetFormatPr defaultRowHeight="13.5" x14ac:dyDescent="0.15"/>
  <cols>
    <col min="1" max="1" width="20.109375" customWidth="1"/>
    <col min="2" max="2" width="18.77734375" customWidth="1"/>
    <col min="3" max="3" width="6.77734375" customWidth="1"/>
    <col min="4" max="5" width="12.77734375" customWidth="1"/>
    <col min="6" max="6" width="7.77734375" customWidth="1"/>
    <col min="7" max="7" width="12.77734375" customWidth="1"/>
    <col min="8" max="8" width="7.77734375" customWidth="1"/>
    <col min="9" max="9" width="12.77734375" customWidth="1"/>
    <col min="10" max="10" width="7.77734375" customWidth="1"/>
    <col min="11" max="11" width="11.21875" customWidth="1"/>
    <col min="12" max="12" width="8.6640625" customWidth="1"/>
  </cols>
  <sheetData>
    <row r="1" spans="1:12" ht="24.95" customHeight="1" x14ac:dyDescent="0.15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6.149999999999999" customHeight="1" x14ac:dyDescent="0.15">
      <c r="A2" s="106" t="s">
        <v>79</v>
      </c>
      <c r="B2" s="106" t="s">
        <v>3</v>
      </c>
      <c r="C2" s="106" t="s">
        <v>0</v>
      </c>
      <c r="D2" s="106" t="s">
        <v>80</v>
      </c>
      <c r="E2" s="106" t="s">
        <v>81</v>
      </c>
      <c r="F2" s="106"/>
      <c r="G2" s="106" t="s">
        <v>15</v>
      </c>
      <c r="H2" s="106"/>
      <c r="I2" s="106" t="s">
        <v>82</v>
      </c>
      <c r="J2" s="106"/>
      <c r="K2" s="48" t="s">
        <v>84</v>
      </c>
      <c r="L2" s="106" t="s">
        <v>1</v>
      </c>
    </row>
    <row r="3" spans="1:12" ht="16.149999999999999" customHeight="1" x14ac:dyDescent="0.15">
      <c r="A3" s="106"/>
      <c r="B3" s="106"/>
      <c r="C3" s="106"/>
      <c r="D3" s="106"/>
      <c r="E3" s="48" t="s">
        <v>7</v>
      </c>
      <c r="F3" s="48" t="s">
        <v>83</v>
      </c>
      <c r="G3" s="48" t="s">
        <v>7</v>
      </c>
      <c r="H3" s="48" t="s">
        <v>83</v>
      </c>
      <c r="I3" s="48" t="s">
        <v>7</v>
      </c>
      <c r="J3" s="48" t="s">
        <v>83</v>
      </c>
      <c r="K3" s="48" t="s">
        <v>7</v>
      </c>
      <c r="L3" s="106"/>
    </row>
    <row r="4" spans="1:12" ht="16.149999999999999" customHeight="1" x14ac:dyDescent="0.15">
      <c r="A4" s="67" t="s">
        <v>100</v>
      </c>
      <c r="B4" s="67" t="s">
        <v>138</v>
      </c>
      <c r="C4" s="2" t="s">
        <v>134</v>
      </c>
      <c r="D4" s="4">
        <f t="shared" ref="D4:D6" si="0">MIN(E4,G4,I4,K4)</f>
        <v>1410</v>
      </c>
      <c r="E4" s="4"/>
      <c r="F4" s="2"/>
      <c r="G4" s="4"/>
      <c r="H4" s="2"/>
      <c r="I4" s="4"/>
      <c r="J4" s="2"/>
      <c r="K4" s="4">
        <v>1410</v>
      </c>
      <c r="L4" s="2"/>
    </row>
    <row r="5" spans="1:12" ht="16.149999999999999" customHeight="1" x14ac:dyDescent="0.15">
      <c r="A5" s="67" t="s">
        <v>101</v>
      </c>
      <c r="B5" s="67" t="s">
        <v>139</v>
      </c>
      <c r="C5" s="2" t="s">
        <v>134</v>
      </c>
      <c r="D5" s="4">
        <f t="shared" si="0"/>
        <v>1470</v>
      </c>
      <c r="E5" s="4"/>
      <c r="F5" s="2"/>
      <c r="G5" s="4"/>
      <c r="H5" s="2"/>
      <c r="I5" s="4"/>
      <c r="J5" s="2"/>
      <c r="K5" s="4">
        <v>1470</v>
      </c>
      <c r="L5" s="2"/>
    </row>
    <row r="6" spans="1:12" ht="16.149999999999999" customHeight="1" x14ac:dyDescent="0.15">
      <c r="A6" s="67" t="s">
        <v>102</v>
      </c>
      <c r="B6" s="67" t="s">
        <v>140</v>
      </c>
      <c r="C6" s="9" t="s">
        <v>135</v>
      </c>
      <c r="D6" s="4">
        <f t="shared" si="0"/>
        <v>1470</v>
      </c>
      <c r="E6" s="4"/>
      <c r="F6" s="2"/>
      <c r="G6" s="4"/>
      <c r="H6" s="2"/>
      <c r="I6" s="4"/>
      <c r="J6" s="2"/>
      <c r="K6" s="4">
        <v>1470</v>
      </c>
      <c r="L6" s="2"/>
    </row>
    <row r="7" spans="1:12" ht="16.149999999999999" customHeight="1" x14ac:dyDescent="0.15">
      <c r="A7" s="67" t="s">
        <v>103</v>
      </c>
      <c r="B7" s="67" t="s">
        <v>104</v>
      </c>
      <c r="C7" s="9" t="s">
        <v>16</v>
      </c>
      <c r="D7" s="4">
        <f>MIN(E7,G7,I7,K7)</f>
        <v>113384</v>
      </c>
      <c r="E7" s="4"/>
      <c r="F7" s="2"/>
      <c r="G7" s="4"/>
      <c r="H7" s="2"/>
      <c r="I7" s="4"/>
      <c r="J7" s="2"/>
      <c r="K7" s="4">
        <f>TRUNC(2050000/18.08)</f>
        <v>113384</v>
      </c>
      <c r="L7" s="2"/>
    </row>
    <row r="8" spans="1:12" ht="16.149999999999999" customHeight="1" x14ac:dyDescent="0.15">
      <c r="A8" s="67" t="s">
        <v>105</v>
      </c>
      <c r="B8" s="67" t="s">
        <v>104</v>
      </c>
      <c r="C8" s="9" t="s">
        <v>16</v>
      </c>
      <c r="D8" s="4">
        <f>MIN(E8,G8,I8,K8)</f>
        <v>113384</v>
      </c>
      <c r="E8" s="4"/>
      <c r="F8" s="2"/>
      <c r="G8" s="4"/>
      <c r="H8" s="2"/>
      <c r="I8" s="4"/>
      <c r="J8" s="2"/>
      <c r="K8" s="4">
        <f>TRUNC(2050000/18.08)</f>
        <v>113384</v>
      </c>
      <c r="L8" s="2"/>
    </row>
    <row r="9" spans="1:12" ht="16.149999999999999" customHeight="1" x14ac:dyDescent="0.15">
      <c r="A9" s="67" t="s">
        <v>106</v>
      </c>
      <c r="B9" s="67" t="s">
        <v>141</v>
      </c>
      <c r="C9" s="2" t="s">
        <v>16</v>
      </c>
      <c r="D9" s="4">
        <f t="shared" ref="D9:D11" si="1">MIN(E9,G9,I9,K9)</f>
        <v>1450</v>
      </c>
      <c r="E9" s="4"/>
      <c r="F9" s="2"/>
      <c r="G9" s="4"/>
      <c r="H9" s="2"/>
      <c r="I9" s="4"/>
      <c r="J9" s="2"/>
      <c r="K9" s="12">
        <v>1450</v>
      </c>
      <c r="L9" s="2"/>
    </row>
    <row r="10" spans="1:12" ht="16.149999999999999" customHeight="1" x14ac:dyDescent="0.15">
      <c r="A10" s="67" t="s">
        <v>107</v>
      </c>
      <c r="B10" s="67" t="s">
        <v>142</v>
      </c>
      <c r="C10" s="2" t="s">
        <v>16</v>
      </c>
      <c r="D10" s="4">
        <f t="shared" si="1"/>
        <v>1360</v>
      </c>
      <c r="E10" s="4"/>
      <c r="F10" s="2"/>
      <c r="G10" s="4"/>
      <c r="H10" s="2"/>
      <c r="I10" s="4"/>
      <c r="J10" s="2"/>
      <c r="K10" s="4">
        <v>1360</v>
      </c>
      <c r="L10" s="2"/>
    </row>
    <row r="11" spans="1:12" ht="16.149999999999999" customHeight="1" x14ac:dyDescent="0.15">
      <c r="A11" s="67" t="s">
        <v>108</v>
      </c>
      <c r="B11" s="67" t="s">
        <v>109</v>
      </c>
      <c r="C11" s="2" t="s">
        <v>16</v>
      </c>
      <c r="D11" s="4">
        <f t="shared" si="1"/>
        <v>437</v>
      </c>
      <c r="E11" s="4"/>
      <c r="F11" s="2"/>
      <c r="G11" s="4"/>
      <c r="H11" s="2"/>
      <c r="I11" s="4"/>
      <c r="J11" s="2"/>
      <c r="K11" s="4">
        <v>437</v>
      </c>
      <c r="L11" s="2"/>
    </row>
    <row r="12" spans="1:12" ht="16.149999999999999" customHeight="1" x14ac:dyDescent="0.15">
      <c r="A12" s="67" t="s">
        <v>110</v>
      </c>
      <c r="B12" s="67" t="s">
        <v>143</v>
      </c>
      <c r="C12" s="9" t="s">
        <v>16</v>
      </c>
      <c r="D12" s="4">
        <f t="shared" ref="D12:D23" si="2">MIN(E12,G12,I12)</f>
        <v>4350</v>
      </c>
      <c r="E12" s="4"/>
      <c r="F12" s="2"/>
      <c r="G12" s="4">
        <v>4976</v>
      </c>
      <c r="H12" s="2">
        <v>70</v>
      </c>
      <c r="I12" s="4">
        <v>4350</v>
      </c>
      <c r="J12" s="2">
        <v>70</v>
      </c>
      <c r="K12" s="4"/>
      <c r="L12" s="2"/>
    </row>
    <row r="13" spans="1:12" ht="16.149999999999999" customHeight="1" x14ac:dyDescent="0.15">
      <c r="A13" s="67" t="s">
        <v>111</v>
      </c>
      <c r="B13" s="67" t="s">
        <v>144</v>
      </c>
      <c r="C13" s="9" t="s">
        <v>16</v>
      </c>
      <c r="D13" s="4">
        <f t="shared" si="2"/>
        <v>840</v>
      </c>
      <c r="E13" s="4"/>
      <c r="F13" s="2"/>
      <c r="G13" s="4">
        <v>940</v>
      </c>
      <c r="H13" s="2">
        <v>47</v>
      </c>
      <c r="I13" s="4">
        <v>840</v>
      </c>
      <c r="J13" s="2">
        <v>44</v>
      </c>
      <c r="K13" s="4"/>
      <c r="L13" s="2"/>
    </row>
    <row r="14" spans="1:12" ht="16.149999999999999" customHeight="1" x14ac:dyDescent="0.15">
      <c r="A14" s="67" t="s">
        <v>112</v>
      </c>
      <c r="B14" s="67" t="s">
        <v>144</v>
      </c>
      <c r="C14" s="2" t="s">
        <v>16</v>
      </c>
      <c r="D14" s="4">
        <f t="shared" si="2"/>
        <v>840</v>
      </c>
      <c r="E14" s="4"/>
      <c r="F14" s="2"/>
      <c r="G14" s="4">
        <v>940</v>
      </c>
      <c r="H14" s="2">
        <v>47</v>
      </c>
      <c r="I14" s="4">
        <v>840</v>
      </c>
      <c r="J14" s="2">
        <v>44</v>
      </c>
      <c r="K14" s="4"/>
      <c r="L14" s="2"/>
    </row>
    <row r="15" spans="1:12" ht="16.149999999999999" customHeight="1" x14ac:dyDescent="0.15">
      <c r="A15" s="67" t="s">
        <v>113</v>
      </c>
      <c r="B15" s="67" t="s">
        <v>114</v>
      </c>
      <c r="C15" s="2" t="s">
        <v>16</v>
      </c>
      <c r="D15" s="4">
        <f t="shared" si="2"/>
        <v>840</v>
      </c>
      <c r="E15" s="4"/>
      <c r="F15" s="2"/>
      <c r="G15" s="4">
        <v>940</v>
      </c>
      <c r="H15" s="2">
        <v>47</v>
      </c>
      <c r="I15" s="4">
        <v>840</v>
      </c>
      <c r="J15" s="2">
        <v>44</v>
      </c>
      <c r="K15" s="4"/>
      <c r="L15" s="2"/>
    </row>
    <row r="16" spans="1:12" ht="16.149999999999999" customHeight="1" x14ac:dyDescent="0.15">
      <c r="A16" s="67" t="s">
        <v>115</v>
      </c>
      <c r="B16" s="67" t="s">
        <v>116</v>
      </c>
      <c r="C16" s="2" t="s">
        <v>16</v>
      </c>
      <c r="D16" s="4">
        <f t="shared" si="2"/>
        <v>880</v>
      </c>
      <c r="E16" s="4"/>
      <c r="F16" s="2"/>
      <c r="G16" s="4">
        <v>968</v>
      </c>
      <c r="H16" s="2">
        <v>58</v>
      </c>
      <c r="I16" s="4">
        <v>880</v>
      </c>
      <c r="J16" s="2">
        <v>54</v>
      </c>
      <c r="K16" s="4"/>
      <c r="L16" s="2"/>
    </row>
    <row r="17" spans="1:12" ht="16.149999999999999" customHeight="1" x14ac:dyDescent="0.15">
      <c r="A17" s="67" t="s">
        <v>117</v>
      </c>
      <c r="B17" s="67" t="s">
        <v>147</v>
      </c>
      <c r="C17" s="71" t="s">
        <v>48</v>
      </c>
      <c r="D17" s="4">
        <f t="shared" si="2"/>
        <v>21083</v>
      </c>
      <c r="E17" s="4"/>
      <c r="F17" s="2"/>
      <c r="G17" s="4"/>
      <c r="H17" s="2"/>
      <c r="I17" s="4">
        <v>21083</v>
      </c>
      <c r="J17" s="2">
        <v>649</v>
      </c>
      <c r="K17" s="4"/>
      <c r="L17" s="2"/>
    </row>
    <row r="18" spans="1:12" ht="16.149999999999999" customHeight="1" x14ac:dyDescent="0.15">
      <c r="A18" s="67" t="s">
        <v>118</v>
      </c>
      <c r="B18" s="67" t="s">
        <v>145</v>
      </c>
      <c r="C18" s="71" t="s">
        <v>48</v>
      </c>
      <c r="D18" s="4">
        <f t="shared" si="2"/>
        <v>11640</v>
      </c>
      <c r="E18" s="4"/>
      <c r="F18" s="2"/>
      <c r="G18" s="4"/>
      <c r="H18" s="2"/>
      <c r="I18" s="4">
        <v>11640</v>
      </c>
      <c r="J18" s="2">
        <v>649</v>
      </c>
      <c r="K18" s="4"/>
      <c r="L18" s="2"/>
    </row>
    <row r="19" spans="1:12" ht="16.149999999999999" customHeight="1" x14ac:dyDescent="0.15">
      <c r="A19" s="67" t="s">
        <v>119</v>
      </c>
      <c r="B19" s="67" t="s">
        <v>146</v>
      </c>
      <c r="C19" s="71" t="s">
        <v>48</v>
      </c>
      <c r="D19" s="4">
        <f t="shared" si="2"/>
        <v>14413</v>
      </c>
      <c r="E19" s="4"/>
      <c r="F19" s="2"/>
      <c r="G19" s="4"/>
      <c r="H19" s="2"/>
      <c r="I19" s="4">
        <v>14413</v>
      </c>
      <c r="J19" s="2">
        <v>649</v>
      </c>
      <c r="K19" s="4"/>
      <c r="L19" s="2"/>
    </row>
    <row r="20" spans="1:12" ht="16.149999999999999" customHeight="1" x14ac:dyDescent="0.15">
      <c r="A20" s="67" t="s">
        <v>120</v>
      </c>
      <c r="B20" s="67" t="s">
        <v>148</v>
      </c>
      <c r="C20" s="71" t="s">
        <v>137</v>
      </c>
      <c r="D20" s="4">
        <f t="shared" si="2"/>
        <v>2836</v>
      </c>
      <c r="E20" s="4"/>
      <c r="F20" s="2"/>
      <c r="G20" s="4">
        <v>2836</v>
      </c>
      <c r="H20" s="2">
        <v>1101</v>
      </c>
      <c r="I20" s="4">
        <v>3100</v>
      </c>
      <c r="J20" s="2">
        <v>1411</v>
      </c>
      <c r="K20" s="4"/>
      <c r="L20" s="2"/>
    </row>
    <row r="21" spans="1:12" ht="16.149999999999999" customHeight="1" x14ac:dyDescent="0.15">
      <c r="A21" s="67" t="s">
        <v>121</v>
      </c>
      <c r="B21" s="67" t="s">
        <v>149</v>
      </c>
      <c r="C21" s="71" t="s">
        <v>137</v>
      </c>
      <c r="D21" s="4">
        <f t="shared" si="2"/>
        <v>8985</v>
      </c>
      <c r="E21" s="4"/>
      <c r="F21" s="2"/>
      <c r="G21" s="4">
        <v>8985</v>
      </c>
      <c r="H21" s="2">
        <v>1101</v>
      </c>
      <c r="I21" s="4">
        <v>9160</v>
      </c>
      <c r="J21" s="2">
        <v>1411</v>
      </c>
      <c r="K21" s="4"/>
      <c r="L21" s="2"/>
    </row>
    <row r="22" spans="1:12" ht="16.149999999999999" customHeight="1" x14ac:dyDescent="0.15">
      <c r="A22" s="67" t="s">
        <v>122</v>
      </c>
      <c r="B22" s="67" t="s">
        <v>136</v>
      </c>
      <c r="C22" s="71" t="s">
        <v>16</v>
      </c>
      <c r="D22" s="4">
        <f t="shared" si="2"/>
        <v>-420</v>
      </c>
      <c r="E22" s="4"/>
      <c r="F22" s="2"/>
      <c r="G22" s="4">
        <v>-395</v>
      </c>
      <c r="H22" s="2">
        <v>1569</v>
      </c>
      <c r="I22" s="4">
        <v>-420</v>
      </c>
      <c r="J22" s="2" t="s">
        <v>132</v>
      </c>
      <c r="K22" s="4"/>
      <c r="L22" s="2"/>
    </row>
    <row r="23" spans="1:12" ht="16.149999999999999" customHeight="1" x14ac:dyDescent="0.15">
      <c r="A23" s="67" t="s">
        <v>123</v>
      </c>
      <c r="B23" s="67" t="s">
        <v>136</v>
      </c>
      <c r="C23" s="71" t="s">
        <v>16</v>
      </c>
      <c r="D23" s="4">
        <f t="shared" si="2"/>
        <v>-1400</v>
      </c>
      <c r="E23" s="4"/>
      <c r="F23" s="2"/>
      <c r="G23" s="4">
        <v>-1350</v>
      </c>
      <c r="H23" s="2">
        <v>1569</v>
      </c>
      <c r="I23" s="4">
        <v>-1400</v>
      </c>
      <c r="J23" s="67" t="s">
        <v>132</v>
      </c>
      <c r="K23" s="12"/>
      <c r="L23" s="2"/>
    </row>
    <row r="24" spans="1:12" ht="16.149999999999999" customHeight="1" x14ac:dyDescent="0.15">
      <c r="A24" s="67" t="s">
        <v>124</v>
      </c>
      <c r="B24" s="67" t="s">
        <v>125</v>
      </c>
      <c r="C24" s="2" t="s">
        <v>133</v>
      </c>
      <c r="D24" s="4">
        <f t="shared" ref="D24:D33" si="3">MIN(E24,G24,I24,K24)</f>
        <v>810000</v>
      </c>
      <c r="E24" s="4"/>
      <c r="F24" s="2"/>
      <c r="G24" s="4"/>
      <c r="H24" s="2"/>
      <c r="I24" s="4"/>
      <c r="J24" s="2"/>
      <c r="K24" s="12">
        <v>810000</v>
      </c>
      <c r="L24" s="2"/>
    </row>
    <row r="25" spans="1:12" ht="16.149999999999999" customHeight="1" x14ac:dyDescent="0.15">
      <c r="A25" s="67" t="s">
        <v>126</v>
      </c>
      <c r="B25" s="67" t="s">
        <v>127</v>
      </c>
      <c r="C25" s="2" t="s">
        <v>16</v>
      </c>
      <c r="D25" s="4">
        <f t="shared" si="3"/>
        <v>540</v>
      </c>
      <c r="E25" s="4"/>
      <c r="F25" s="2"/>
      <c r="G25" s="4"/>
      <c r="H25" s="2"/>
      <c r="I25" s="4"/>
      <c r="J25" s="2"/>
      <c r="K25" s="12">
        <v>540</v>
      </c>
      <c r="L25" s="2"/>
    </row>
    <row r="26" spans="1:12" ht="16.149999999999999" customHeight="1" x14ac:dyDescent="0.15">
      <c r="A26" s="67" t="s">
        <v>126</v>
      </c>
      <c r="B26" s="67" t="s">
        <v>128</v>
      </c>
      <c r="C26" s="2" t="s">
        <v>16</v>
      </c>
      <c r="D26" s="4">
        <f t="shared" si="3"/>
        <v>1360</v>
      </c>
      <c r="E26" s="4"/>
      <c r="F26" s="2"/>
      <c r="G26" s="4"/>
      <c r="H26" s="2"/>
      <c r="I26" s="4"/>
      <c r="J26" s="2"/>
      <c r="K26" s="12">
        <v>1360</v>
      </c>
      <c r="L26" s="2"/>
    </row>
    <row r="27" spans="1:12" ht="16.149999999999999" customHeight="1" x14ac:dyDescent="0.15">
      <c r="A27" s="67" t="s">
        <v>126</v>
      </c>
      <c r="B27" s="67" t="s">
        <v>129</v>
      </c>
      <c r="C27" s="2" t="s">
        <v>16</v>
      </c>
      <c r="D27" s="4">
        <f t="shared" si="3"/>
        <v>1500</v>
      </c>
      <c r="E27" s="4"/>
      <c r="F27" s="2"/>
      <c r="G27" s="4"/>
      <c r="H27" s="2"/>
      <c r="I27" s="4"/>
      <c r="J27" s="2"/>
      <c r="K27" s="4">
        <v>1500</v>
      </c>
      <c r="L27" s="2"/>
    </row>
    <row r="28" spans="1:12" ht="16.149999999999999" customHeight="1" x14ac:dyDescent="0.15">
      <c r="A28" s="67" t="s">
        <v>130</v>
      </c>
      <c r="B28" s="67" t="s">
        <v>127</v>
      </c>
      <c r="C28" s="2" t="s">
        <v>16</v>
      </c>
      <c r="D28" s="4">
        <f t="shared" si="3"/>
        <v>1220</v>
      </c>
      <c r="E28" s="4"/>
      <c r="F28" s="2"/>
      <c r="G28" s="4"/>
      <c r="H28" s="2"/>
      <c r="I28" s="4"/>
      <c r="J28" s="2"/>
      <c r="K28" s="4">
        <v>1220</v>
      </c>
      <c r="L28" s="2"/>
    </row>
    <row r="29" spans="1:12" ht="16.149999999999999" customHeight="1" x14ac:dyDescent="0.15">
      <c r="A29" s="67" t="s">
        <v>130</v>
      </c>
      <c r="B29" s="67" t="s">
        <v>128</v>
      </c>
      <c r="C29" s="67" t="s">
        <v>16</v>
      </c>
      <c r="D29" s="4">
        <f t="shared" si="3"/>
        <v>2940</v>
      </c>
      <c r="E29" s="4"/>
      <c r="F29" s="67"/>
      <c r="G29" s="4"/>
      <c r="H29" s="67"/>
      <c r="I29" s="4"/>
      <c r="J29" s="67"/>
      <c r="K29" s="4">
        <v>2940</v>
      </c>
      <c r="L29" s="67"/>
    </row>
    <row r="30" spans="1:12" ht="16.149999999999999" customHeight="1" x14ac:dyDescent="0.15">
      <c r="A30" s="67" t="s">
        <v>130</v>
      </c>
      <c r="B30" s="67" t="s">
        <v>129</v>
      </c>
      <c r="C30" s="67" t="s">
        <v>16</v>
      </c>
      <c r="D30" s="4">
        <f t="shared" si="3"/>
        <v>3480</v>
      </c>
      <c r="E30" s="4"/>
      <c r="F30" s="67"/>
      <c r="G30" s="4"/>
      <c r="H30" s="67"/>
      <c r="I30" s="4"/>
      <c r="J30" s="67"/>
      <c r="K30" s="4">
        <v>3480</v>
      </c>
      <c r="L30" s="67"/>
    </row>
    <row r="31" spans="1:12" ht="16.149999999999999" customHeight="1" x14ac:dyDescent="0.15">
      <c r="A31" s="67" t="s">
        <v>131</v>
      </c>
      <c r="B31" s="67" t="s">
        <v>127</v>
      </c>
      <c r="C31" s="67" t="s">
        <v>16</v>
      </c>
      <c r="D31" s="4">
        <f t="shared" si="3"/>
        <v>1550</v>
      </c>
      <c r="E31" s="4"/>
      <c r="F31" s="67"/>
      <c r="G31" s="4"/>
      <c r="H31" s="67"/>
      <c r="I31" s="4"/>
      <c r="J31" s="67"/>
      <c r="K31" s="4">
        <v>1550</v>
      </c>
      <c r="L31" s="67"/>
    </row>
    <row r="32" spans="1:12" ht="16.149999999999999" customHeight="1" x14ac:dyDescent="0.15">
      <c r="A32" s="67" t="s">
        <v>131</v>
      </c>
      <c r="B32" s="67" t="s">
        <v>128</v>
      </c>
      <c r="C32" s="67" t="s">
        <v>16</v>
      </c>
      <c r="D32" s="4">
        <f t="shared" si="3"/>
        <v>3580</v>
      </c>
      <c r="E32" s="4"/>
      <c r="F32" s="67"/>
      <c r="G32" s="4"/>
      <c r="H32" s="67"/>
      <c r="I32" s="4"/>
      <c r="J32" s="67"/>
      <c r="K32" s="4">
        <v>3580</v>
      </c>
      <c r="L32" s="67"/>
    </row>
    <row r="33" spans="1:12" ht="16.149999999999999" customHeight="1" x14ac:dyDescent="0.15">
      <c r="A33" s="67" t="s">
        <v>131</v>
      </c>
      <c r="B33" s="67" t="s">
        <v>129</v>
      </c>
      <c r="C33" s="67" t="s">
        <v>16</v>
      </c>
      <c r="D33" s="4">
        <f t="shared" si="3"/>
        <v>4520</v>
      </c>
      <c r="E33" s="4"/>
      <c r="F33" s="67"/>
      <c r="G33" s="4"/>
      <c r="H33" s="67"/>
      <c r="I33" s="4"/>
      <c r="J33" s="67"/>
      <c r="K33" s="4">
        <v>4520</v>
      </c>
      <c r="L33" s="67"/>
    </row>
    <row r="34" spans="1:12" ht="16.149999999999999" customHeight="1" x14ac:dyDescent="0.15">
      <c r="A34" s="67"/>
      <c r="B34" s="67"/>
      <c r="C34" s="67"/>
      <c r="D34" s="4"/>
      <c r="E34" s="4"/>
      <c r="F34" s="67"/>
      <c r="G34" s="4"/>
      <c r="H34" s="67"/>
      <c r="I34" s="4"/>
      <c r="J34" s="67"/>
      <c r="K34" s="4"/>
      <c r="L34" s="67"/>
    </row>
    <row r="35" spans="1:12" ht="16.149999999999999" customHeight="1" x14ac:dyDescent="0.15">
      <c r="A35" s="67"/>
      <c r="B35" s="67"/>
      <c r="C35" s="67"/>
      <c r="D35" s="4"/>
      <c r="E35" s="4"/>
      <c r="F35" s="67"/>
      <c r="G35" s="4"/>
      <c r="H35" s="67"/>
      <c r="I35" s="4"/>
      <c r="J35" s="67"/>
      <c r="K35" s="4"/>
      <c r="L35" s="67"/>
    </row>
  </sheetData>
  <mergeCells count="9">
    <mergeCell ref="L2:L3"/>
    <mergeCell ref="A1:L1"/>
    <mergeCell ref="A2:A3"/>
    <mergeCell ref="B2:B3"/>
    <mergeCell ref="C2:C3"/>
    <mergeCell ref="D2:D3"/>
    <mergeCell ref="E2:F2"/>
    <mergeCell ref="G2:H2"/>
    <mergeCell ref="I2:J2"/>
  </mergeCells>
  <phoneticPr fontId="3" type="noConversion"/>
  <conditionalFormatting sqref="T22 H23 T20 H19 Q7:V7 E7:K7 K8">
    <cfRule type="expression" priority="2045" stopIfTrue="1">
      <formula>MIN($E$7,$G$7,$I$7)</formula>
    </cfRule>
  </conditionalFormatting>
  <conditionalFormatting sqref="T35 H34 T32 H31">
    <cfRule type="expression" priority="1" stopIfTrue="1">
      <formula>MIN($E$7,$G$7,$I$7)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8"/>
  <sheetViews>
    <sheetView view="pageBreakPreview" zoomScale="85" zoomScaleSheetLayoutView="85" workbookViewId="0">
      <selection sqref="A1:H1"/>
    </sheetView>
  </sheetViews>
  <sheetFormatPr defaultRowHeight="13.5" x14ac:dyDescent="0.15"/>
  <cols>
    <col min="1" max="1" width="20.77734375" customWidth="1"/>
    <col min="2" max="2" width="4.77734375" customWidth="1"/>
    <col min="3" max="3" width="18.77734375" customWidth="1"/>
    <col min="4" max="4" width="10.77734375" customWidth="1"/>
    <col min="5" max="5" width="20.77734375" customWidth="1"/>
    <col min="6" max="6" width="4.77734375" customWidth="1"/>
    <col min="7" max="7" width="18.77734375" customWidth="1"/>
    <col min="8" max="8" width="10.77734375" customWidth="1"/>
    <col min="9" max="9" width="3" customWidth="1"/>
  </cols>
  <sheetData>
    <row r="1" spans="1:12" ht="24.95" customHeight="1" x14ac:dyDescent="0.15">
      <c r="A1" s="105" t="s">
        <v>47</v>
      </c>
      <c r="B1" s="105"/>
      <c r="C1" s="105"/>
      <c r="D1" s="105"/>
      <c r="E1" s="105"/>
      <c r="F1" s="105"/>
      <c r="G1" s="105"/>
      <c r="H1" s="105"/>
    </row>
    <row r="2" spans="1:12" ht="21" customHeight="1" x14ac:dyDescent="0.15"/>
    <row r="3" spans="1:12" ht="21" customHeight="1" x14ac:dyDescent="0.15">
      <c r="A3" s="2" t="s">
        <v>40</v>
      </c>
      <c r="B3" s="2" t="s">
        <v>41</v>
      </c>
      <c r="C3" s="2" t="s">
        <v>42</v>
      </c>
      <c r="D3" s="2" t="s">
        <v>43</v>
      </c>
      <c r="E3" s="2" t="s">
        <v>40</v>
      </c>
      <c r="F3" s="2" t="s">
        <v>41</v>
      </c>
      <c r="G3" s="2" t="s">
        <v>42</v>
      </c>
      <c r="H3" s="2" t="s">
        <v>43</v>
      </c>
      <c r="I3" s="3"/>
    </row>
    <row r="4" spans="1:12" ht="21" customHeight="1" x14ac:dyDescent="0.15">
      <c r="A4" s="2" t="s">
        <v>17</v>
      </c>
      <c r="B4" s="2" t="s">
        <v>2</v>
      </c>
      <c r="C4" s="4">
        <v>226280</v>
      </c>
      <c r="D4" s="2">
        <v>1007</v>
      </c>
      <c r="E4" s="2" t="s">
        <v>37</v>
      </c>
      <c r="F4" s="2" t="s">
        <v>2</v>
      </c>
      <c r="G4" s="4">
        <v>162226</v>
      </c>
      <c r="H4" s="2">
        <v>1047</v>
      </c>
      <c r="I4" s="3"/>
    </row>
    <row r="5" spans="1:12" ht="21" customHeight="1" x14ac:dyDescent="0.15">
      <c r="A5" s="2" t="s">
        <v>38</v>
      </c>
      <c r="B5" s="2" t="s">
        <v>2</v>
      </c>
      <c r="C5" s="4">
        <v>200155</v>
      </c>
      <c r="D5" s="2">
        <v>1009</v>
      </c>
      <c r="E5" s="2" t="s">
        <v>28</v>
      </c>
      <c r="F5" s="2" t="s">
        <v>2</v>
      </c>
      <c r="G5" s="4">
        <v>212637</v>
      </c>
      <c r="H5" s="2">
        <v>1048</v>
      </c>
      <c r="I5" s="3"/>
    </row>
    <row r="6" spans="1:12" ht="21" customHeight="1" x14ac:dyDescent="0.15">
      <c r="A6" s="2" t="s">
        <v>18</v>
      </c>
      <c r="B6" s="2" t="s">
        <v>2</v>
      </c>
      <c r="C6" s="4">
        <v>228896</v>
      </c>
      <c r="D6" s="2">
        <v>1008</v>
      </c>
      <c r="E6" s="2" t="s">
        <v>29</v>
      </c>
      <c r="F6" s="2" t="s">
        <v>2</v>
      </c>
      <c r="G6" s="4">
        <v>173879</v>
      </c>
      <c r="H6" s="2">
        <v>1049</v>
      </c>
      <c r="I6" s="3"/>
    </row>
    <row r="7" spans="1:12" ht="21" customHeight="1" x14ac:dyDescent="0.15">
      <c r="A7" s="2" t="s">
        <v>19</v>
      </c>
      <c r="B7" s="2" t="s">
        <v>2</v>
      </c>
      <c r="C7" s="4">
        <v>247977</v>
      </c>
      <c r="D7" s="2">
        <v>1006</v>
      </c>
      <c r="E7" s="2" t="s">
        <v>30</v>
      </c>
      <c r="F7" s="2" t="s">
        <v>2</v>
      </c>
      <c r="G7" s="4">
        <v>137143</v>
      </c>
      <c r="H7" s="2">
        <v>1050</v>
      </c>
      <c r="I7" s="3"/>
    </row>
    <row r="8" spans="1:12" ht="21" customHeight="1" x14ac:dyDescent="0.15">
      <c r="A8" s="2" t="s">
        <v>20</v>
      </c>
      <c r="B8" s="2" t="s">
        <v>2</v>
      </c>
      <c r="C8" s="4">
        <v>215145</v>
      </c>
      <c r="D8" s="2">
        <v>1013</v>
      </c>
      <c r="E8" s="2"/>
      <c r="F8" s="2"/>
      <c r="G8" s="4"/>
      <c r="H8" s="2"/>
      <c r="I8" s="3"/>
    </row>
    <row r="9" spans="1:12" ht="21" customHeight="1" x14ac:dyDescent="0.15">
      <c r="A9" s="2" t="s">
        <v>39</v>
      </c>
      <c r="B9" s="2" t="s">
        <v>2</v>
      </c>
      <c r="C9" s="4">
        <v>191340</v>
      </c>
      <c r="D9" s="2">
        <v>1014</v>
      </c>
      <c r="E9" s="2"/>
      <c r="F9" s="2"/>
      <c r="G9" s="4"/>
      <c r="H9" s="2"/>
      <c r="I9" s="3"/>
    </row>
    <row r="10" spans="1:12" ht="21" customHeight="1" x14ac:dyDescent="0.15">
      <c r="A10" s="2" t="s">
        <v>21</v>
      </c>
      <c r="B10" s="2" t="s">
        <v>2</v>
      </c>
      <c r="C10" s="4">
        <v>180013</v>
      </c>
      <c r="D10" s="2">
        <v>1001</v>
      </c>
      <c r="E10" s="2"/>
      <c r="F10" s="2"/>
      <c r="G10" s="4"/>
      <c r="H10" s="2"/>
      <c r="I10" s="3"/>
    </row>
    <row r="11" spans="1:12" ht="21" customHeight="1" x14ac:dyDescent="0.15">
      <c r="A11" s="2" t="s">
        <v>22</v>
      </c>
      <c r="B11" s="2" t="s">
        <v>2</v>
      </c>
      <c r="C11" s="4">
        <v>179203</v>
      </c>
      <c r="D11" s="2">
        <v>1003</v>
      </c>
      <c r="E11" s="2"/>
      <c r="F11" s="2"/>
      <c r="G11" s="4"/>
      <c r="H11" s="2"/>
      <c r="I11" s="3"/>
    </row>
    <row r="12" spans="1:12" ht="21" customHeight="1" x14ac:dyDescent="0.15">
      <c r="A12" s="2" t="s">
        <v>23</v>
      </c>
      <c r="B12" s="2" t="s">
        <v>2</v>
      </c>
      <c r="C12" s="4">
        <v>141096</v>
      </c>
      <c r="D12" s="2">
        <v>1002</v>
      </c>
      <c r="E12" s="2"/>
      <c r="F12" s="2"/>
      <c r="G12" s="4"/>
      <c r="H12" s="2"/>
      <c r="I12" s="3"/>
      <c r="L12" t="s">
        <v>44</v>
      </c>
    </row>
    <row r="13" spans="1:12" ht="21" customHeight="1" x14ac:dyDescent="0.15">
      <c r="A13" s="2" t="s">
        <v>24</v>
      </c>
      <c r="B13" s="2" t="s">
        <v>2</v>
      </c>
      <c r="C13" s="4">
        <v>225966</v>
      </c>
      <c r="D13" s="2">
        <v>1012</v>
      </c>
      <c r="E13" s="2"/>
      <c r="F13" s="2"/>
      <c r="G13" s="4"/>
      <c r="H13" s="2"/>
      <c r="I13" s="3"/>
    </row>
    <row r="14" spans="1:12" ht="21" customHeight="1" x14ac:dyDescent="0.15">
      <c r="A14" s="2" t="s">
        <v>25</v>
      </c>
      <c r="B14" s="2" t="s">
        <v>2</v>
      </c>
      <c r="C14" s="4">
        <v>242055</v>
      </c>
      <c r="D14" s="2" t="s">
        <v>45</v>
      </c>
      <c r="E14" s="2"/>
      <c r="F14" s="2"/>
      <c r="G14" s="4"/>
      <c r="H14" s="2"/>
      <c r="I14" s="3"/>
    </row>
    <row r="15" spans="1:12" ht="21" customHeight="1" x14ac:dyDescent="0.15">
      <c r="A15" s="2" t="s">
        <v>26</v>
      </c>
      <c r="B15" s="2" t="s">
        <v>2</v>
      </c>
      <c r="C15" s="4">
        <v>220497</v>
      </c>
      <c r="D15" s="2" t="s">
        <v>45</v>
      </c>
      <c r="E15" s="2"/>
      <c r="F15" s="2"/>
      <c r="G15" s="4"/>
      <c r="H15" s="2"/>
      <c r="I15" s="3"/>
    </row>
    <row r="16" spans="1:12" ht="21" customHeight="1" x14ac:dyDescent="0.15">
      <c r="A16" s="2" t="s">
        <v>27</v>
      </c>
      <c r="B16" s="2" t="s">
        <v>2</v>
      </c>
      <c r="C16" s="4">
        <v>172529</v>
      </c>
      <c r="D16" s="2" t="s">
        <v>45</v>
      </c>
      <c r="E16" s="2"/>
      <c r="F16" s="2"/>
      <c r="G16" s="4"/>
      <c r="H16" s="2"/>
      <c r="I16" s="3"/>
    </row>
    <row r="17" spans="1:9" ht="21" customHeight="1" x14ac:dyDescent="0.15">
      <c r="A17" s="2" t="s">
        <v>46</v>
      </c>
      <c r="B17" s="2" t="s">
        <v>2</v>
      </c>
      <c r="C17" s="4">
        <v>185073</v>
      </c>
      <c r="D17" s="2" t="s">
        <v>45</v>
      </c>
      <c r="E17" s="2"/>
      <c r="F17" s="2"/>
      <c r="G17" s="4"/>
      <c r="H17" s="2"/>
      <c r="I17" s="3"/>
    </row>
    <row r="18" spans="1:9" ht="21" customHeight="1" x14ac:dyDescent="0.15">
      <c r="A18" s="2" t="s">
        <v>31</v>
      </c>
      <c r="B18" s="2" t="s">
        <v>2</v>
      </c>
      <c r="C18" s="4">
        <v>174334</v>
      </c>
      <c r="D18" s="2">
        <v>1026</v>
      </c>
      <c r="E18" s="2"/>
      <c r="F18" s="2"/>
      <c r="G18" s="4"/>
      <c r="H18" s="2"/>
      <c r="I18" s="3"/>
    </row>
    <row r="19" spans="1:9" ht="21" customHeight="1" x14ac:dyDescent="0.15">
      <c r="A19" s="2" t="s">
        <v>32</v>
      </c>
      <c r="B19" s="2" t="s">
        <v>2</v>
      </c>
      <c r="C19" s="4">
        <v>201852</v>
      </c>
      <c r="D19" s="2">
        <v>1039</v>
      </c>
      <c r="E19" s="2"/>
      <c r="F19" s="2"/>
      <c r="G19" s="4"/>
      <c r="H19" s="2"/>
      <c r="I19" s="3"/>
    </row>
    <row r="20" spans="1:9" ht="21" customHeight="1" x14ac:dyDescent="0.15">
      <c r="A20" s="2" t="s">
        <v>33</v>
      </c>
      <c r="B20" s="2" t="s">
        <v>2</v>
      </c>
      <c r="C20" s="4">
        <v>173250</v>
      </c>
      <c r="D20" s="2">
        <v>1015</v>
      </c>
      <c r="E20" s="2"/>
      <c r="F20" s="2"/>
      <c r="G20" s="4"/>
      <c r="H20" s="2"/>
      <c r="I20" s="3"/>
    </row>
    <row r="21" spans="1:9" ht="21" customHeight="1" x14ac:dyDescent="0.15">
      <c r="A21" s="2" t="s">
        <v>50</v>
      </c>
      <c r="B21" s="2" t="s">
        <v>51</v>
      </c>
      <c r="C21" s="4">
        <v>190522</v>
      </c>
      <c r="D21" s="2">
        <v>1051</v>
      </c>
      <c r="E21" s="2"/>
      <c r="F21" s="2"/>
      <c r="G21" s="4"/>
      <c r="H21" s="2"/>
      <c r="I21" s="3"/>
    </row>
    <row r="22" spans="1:9" ht="21" customHeight="1" x14ac:dyDescent="0.15">
      <c r="A22" s="2"/>
      <c r="B22" s="2"/>
      <c r="C22" s="2"/>
      <c r="D22" s="2"/>
      <c r="E22" s="2"/>
      <c r="F22" s="2"/>
      <c r="G22" s="4"/>
      <c r="H22" s="2"/>
      <c r="I22" s="3"/>
    </row>
    <row r="23" spans="1:9" ht="18" customHeight="1" x14ac:dyDescent="0.15"/>
    <row r="24" spans="1:9" ht="20.100000000000001" customHeight="1" x14ac:dyDescent="0.15"/>
    <row r="25" spans="1:9" ht="20.100000000000001" customHeight="1" x14ac:dyDescent="0.15"/>
    <row r="26" spans="1:9" ht="20.100000000000001" customHeight="1" x14ac:dyDescent="0.15"/>
    <row r="27" spans="1:9" ht="20.100000000000001" customHeight="1" x14ac:dyDescent="0.15"/>
    <row r="28" spans="1:9" ht="20.100000000000001" customHeight="1" x14ac:dyDescent="0.15"/>
  </sheetData>
  <mergeCells count="1">
    <mergeCell ref="A1:H1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11</vt:i4>
      </vt:variant>
    </vt:vector>
  </HeadingPairs>
  <TitlesOfParts>
    <vt:vector size="18" baseType="lpstr">
      <vt:lpstr>표지</vt:lpstr>
      <vt:lpstr>총괄내역서</vt:lpstr>
      <vt:lpstr>내역서</vt:lpstr>
      <vt:lpstr>단가산출 총괄표</vt:lpstr>
      <vt:lpstr>단가산출</vt:lpstr>
      <vt:lpstr>자재조서</vt:lpstr>
      <vt:lpstr>시중노임단가</vt:lpstr>
      <vt:lpstr>내역서!Print_Area</vt:lpstr>
      <vt:lpstr>단가산출!Print_Area</vt:lpstr>
      <vt:lpstr>'단가산출 총괄표'!Print_Area</vt:lpstr>
      <vt:lpstr>시중노임단가!Print_Area</vt:lpstr>
      <vt:lpstr>자재조서!Print_Area</vt:lpstr>
      <vt:lpstr>총괄내역서!Print_Area</vt:lpstr>
      <vt:lpstr>표지!Print_Area</vt:lpstr>
      <vt:lpstr>내역서!Print_Titles</vt:lpstr>
      <vt:lpstr>단가산출!Print_Titles</vt:lpstr>
      <vt:lpstr>'단가산출 총괄표'!Print_Titles</vt:lpstr>
      <vt:lpstr>총괄내역서!Print_Titles</vt:lpstr>
    </vt:vector>
  </TitlesOfParts>
  <Company>(주) 팸택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박명수</dc:creator>
  <cp:lastModifiedBy>Administrator</cp:lastModifiedBy>
  <cp:lastPrinted>2021-05-29T07:01:34Z</cp:lastPrinted>
  <dcterms:created xsi:type="dcterms:W3CDTF">1998-08-28T00:26:59Z</dcterms:created>
  <dcterms:modified xsi:type="dcterms:W3CDTF">2025-01-16T00:14:30Z</dcterms:modified>
</cp:coreProperties>
</file>